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струменты" sheetId="1" r:id="rId4"/>
    <sheet state="visible" name="Связки инструментов" sheetId="2" r:id="rId5"/>
    <sheet state="visible" name="Действия для роста по Scrum" sheetId="3" r:id="rId6"/>
    <sheet state="visible" name="Регламент планерки ОМ" sheetId="4" r:id="rId7"/>
  </sheets>
  <definedNames>
    <definedName hidden="1" localSheetId="3" name="_xlnm._FilterDatabase">'Регламент планерки ОМ'!$A$3:$C$21</definedName>
  </definedNames>
  <calcPr/>
</workbook>
</file>

<file path=xl/sharedStrings.xml><?xml version="1.0" encoding="utf-8"?>
<sst xmlns="http://schemas.openxmlformats.org/spreadsheetml/2006/main" count="251" uniqueCount="241">
  <si>
    <r>
      <rPr>
        <rFont val="Roboto"/>
        <color rgb="FFFFFFFF"/>
        <sz val="12.0"/>
      </rPr>
      <t xml:space="preserve">Авторские права на данный файл принадлежат администраторам группы </t>
    </r>
    <r>
      <rPr>
        <rFont val="Roboto"/>
        <color rgb="FFFFFFFF"/>
        <sz val="12.0"/>
        <u/>
      </rPr>
      <t>https://vk.com/crmmarketing</t>
    </r>
  </si>
  <si>
    <t>150 ИНСТРУМЕНТОВ СИСТЕМНОГО МАРКЕТИНГА</t>
  </si>
  <si>
    <t>Бюджет на тест гипотезы, рублей</t>
  </si>
  <si>
    <t>Среднее время на тест, дней</t>
  </si>
  <si>
    <t>Сложность тестирования инструмента</t>
  </si>
  <si>
    <t>Ёмкость канала, лидов / месяц</t>
  </si>
  <si>
    <t xml:space="preserve">Теплота лида </t>
  </si>
  <si>
    <t>Прогнозируемая цена лида, рублей</t>
  </si>
  <si>
    <t>Влияние инструмента на воронку</t>
  </si>
  <si>
    <t xml:space="preserve">Итого, маркетинговых джоулей </t>
  </si>
  <si>
    <t>Диапазон значений</t>
  </si>
  <si>
    <t xml:space="preserve">0 - ∞ </t>
  </si>
  <si>
    <t>1- сложно / 5 - легко</t>
  </si>
  <si>
    <t>1- мало / 5 - много</t>
  </si>
  <si>
    <t>1- холод / 5 - тепло</t>
  </si>
  <si>
    <t>1 - слабо / 5 - сильно</t>
  </si>
  <si>
    <t>Вес переменной</t>
  </si>
  <si>
    <t xml:space="preserve">Трафик Трафик Трафик Трафик Трафик Трафик Трафик Трафик Трафик Трафик Трафик Трафик Трафик Трафик Трафик Трафик Трафик
 </t>
  </si>
  <si>
    <t>Контекстная реклама</t>
  </si>
  <si>
    <t>Яндекс.Директ, поисковые РК</t>
  </si>
  <si>
    <t>Яндекс.Директ, РСЯ</t>
  </si>
  <si>
    <t>Google Ads, поисковые РК</t>
  </si>
  <si>
    <t>Google Ads, КМС</t>
  </si>
  <si>
    <t>SMM</t>
  </si>
  <si>
    <t>Таргетированная реклама в Instagram</t>
  </si>
  <si>
    <t>Таргетированная реклама в Facebook</t>
  </si>
  <si>
    <t>Таргетированная реклама в MyTarget</t>
  </si>
  <si>
    <t>Таргетированная реклама Вконтакте</t>
  </si>
  <si>
    <t>Таргетированная реклама в Tik Tok</t>
  </si>
  <si>
    <t>Маркет платформа ВК</t>
  </si>
  <si>
    <t xml:space="preserve">Реклама у блогеров Instagram </t>
  </si>
  <si>
    <t>Масфоловинг / масслайкинг и пр. в  Instagram</t>
  </si>
  <si>
    <t>Карты</t>
  </si>
  <si>
    <t>Яндекс.Карты</t>
  </si>
  <si>
    <t>Google Maps</t>
  </si>
  <si>
    <t>2GIS</t>
  </si>
  <si>
    <t>Медийная реклама</t>
  </si>
  <si>
    <t>Медийная реклама Яндекс</t>
  </si>
  <si>
    <t xml:space="preserve">Ubex </t>
  </si>
  <si>
    <t>SEO</t>
  </si>
  <si>
    <t xml:space="preserve">Яндекс </t>
  </si>
  <si>
    <t>Google</t>
  </si>
  <si>
    <t>Mail</t>
  </si>
  <si>
    <t>Rambler</t>
  </si>
  <si>
    <t>Bing</t>
  </si>
  <si>
    <t>DuckDuckGo</t>
  </si>
  <si>
    <t xml:space="preserve">CPA </t>
  </si>
  <si>
    <t>Admitad</t>
  </si>
  <si>
    <t>Leadsblack</t>
  </si>
  <si>
    <t>Leadgid</t>
  </si>
  <si>
    <t>Saleads.pro</t>
  </si>
  <si>
    <t>Lead-trading-group</t>
  </si>
  <si>
    <t>Directadvert</t>
  </si>
  <si>
    <t>KMA</t>
  </si>
  <si>
    <t>Leads.su</t>
  </si>
  <si>
    <t>CPAgetti</t>
  </si>
  <si>
    <t xml:space="preserve">Programmatic </t>
  </si>
  <si>
    <t>Admixer</t>
  </si>
  <si>
    <t>Ubex</t>
  </si>
  <si>
    <t>SmartyAds</t>
  </si>
  <si>
    <t>Elama</t>
  </si>
  <si>
    <t>Ремаркетинг</t>
  </si>
  <si>
    <t>Яндекс.Директ, ретаргетинг</t>
  </si>
  <si>
    <t>Google Ads, ремаркетинг</t>
  </si>
  <si>
    <t>Вконтакте, ретаргетинг</t>
  </si>
  <si>
    <t>Facebook, ретаргетинг</t>
  </si>
  <si>
    <t>Instagram, ретаргетинг</t>
  </si>
  <si>
    <t>Criteo</t>
  </si>
  <si>
    <t>Sociomantic</t>
  </si>
  <si>
    <t>Доски объявлений</t>
  </si>
  <si>
    <t>Авито</t>
  </si>
  <si>
    <t>Юла</t>
  </si>
  <si>
    <t>Из рук в руки</t>
  </si>
  <si>
    <t>Я.Объявления</t>
  </si>
  <si>
    <t>Маркетплейсы</t>
  </si>
  <si>
    <t>Ozon</t>
  </si>
  <si>
    <t>Яндекс.Маркет</t>
  </si>
  <si>
    <t>Wildberries</t>
  </si>
  <si>
    <t>Тизерные сети</t>
  </si>
  <si>
    <t xml:space="preserve">Ladycash </t>
  </si>
  <si>
    <t>Teasernet</t>
  </si>
  <si>
    <t>Oblivki</t>
  </si>
  <si>
    <t>Pop-under / Click-under</t>
  </si>
  <si>
    <t>popunder.net</t>
  </si>
  <si>
    <t>Traffic.ru</t>
  </si>
  <si>
    <t xml:space="preserve">Push трафик </t>
  </si>
  <si>
    <t>Evadav</t>
  </si>
  <si>
    <t>Kadam</t>
  </si>
  <si>
    <t xml:space="preserve">Native ads </t>
  </si>
  <si>
    <t>Propeller ads</t>
  </si>
  <si>
    <t>Мобильный трафик</t>
  </si>
  <si>
    <t>Facebook</t>
  </si>
  <si>
    <t>Google Adwords</t>
  </si>
  <si>
    <t>InMobi</t>
  </si>
  <si>
    <t>MMedia</t>
  </si>
  <si>
    <t>Youtube</t>
  </si>
  <si>
    <t>Размещение рекламы у блогеров</t>
  </si>
  <si>
    <t>Преролы / постролы/ мидролы / паузролы</t>
  </si>
  <si>
    <t xml:space="preserve">Продвижение канала </t>
  </si>
  <si>
    <t>Спам</t>
  </si>
  <si>
    <t>Спам ВК сообщениями по пользователям</t>
  </si>
  <si>
    <t xml:space="preserve">E-mail спам </t>
  </si>
  <si>
    <t>SMS рассылка</t>
  </si>
  <si>
    <t>Обзвон базы роботом</t>
  </si>
  <si>
    <t>МТС Маркетолог</t>
  </si>
  <si>
    <t>Спам с заявками в друзья/подписку</t>
  </si>
  <si>
    <t xml:space="preserve">Viber рассылка </t>
  </si>
  <si>
    <t>Контент-маркетинг</t>
  </si>
  <si>
    <t>Яндекс.Дзен</t>
  </si>
  <si>
    <t>Продвижение сообщества Вконтакте</t>
  </si>
  <si>
    <t>Продвижение сообщества Facebook</t>
  </si>
  <si>
    <t>Продвижение сообщества Instagram</t>
  </si>
  <si>
    <t>Продвижение канала на Youtube</t>
  </si>
  <si>
    <t>Продвижение аккаунта в TikTok</t>
  </si>
  <si>
    <t>Ветки форума / постинг на профильных площадках</t>
  </si>
  <si>
    <t>Рейтинги</t>
  </si>
  <si>
    <t>Блог на сайте</t>
  </si>
  <si>
    <t>Интервью с крупными ресурсами/изданиями</t>
  </si>
  <si>
    <t>ABM (Лидоцентричный подход в маркетинге )</t>
  </si>
  <si>
    <t>LeadFeeder</t>
  </si>
  <si>
    <t xml:space="preserve">Socfishing (использует кликджекинг) </t>
  </si>
  <si>
    <t>Конверсия сайта</t>
  </si>
  <si>
    <t>Внедрение квиза на сайт</t>
  </si>
  <si>
    <t>Внедрение калькулятора стоимости</t>
  </si>
  <si>
    <t>Переписывание заголовков по 4U</t>
  </si>
  <si>
    <t>Оптимизация скорости сайта после аудита PageSpeed Insights</t>
  </si>
  <si>
    <t>Оптимищаия адаптивности верстки под мобильные устройства Google Mobile Friendly</t>
  </si>
  <si>
    <t>Оптимизация сайта после использования Яндекс.Взгляд (UX design)</t>
  </si>
  <si>
    <t>Проведение бабушка-теста</t>
  </si>
  <si>
    <t>Проверка кликабельности номера телефона с мобильных устройств</t>
  </si>
  <si>
    <t>Создание релевантных запросу страниц</t>
  </si>
  <si>
    <t>Приём заявок/заказов через мессенджеры</t>
  </si>
  <si>
    <t>Pop-up для сбора заявок ( в т.ч. сервисы callback)</t>
  </si>
  <si>
    <t>Гиперсегментация + подмена заголовков</t>
  </si>
  <si>
    <t>Внедрение лид магнита</t>
  </si>
  <si>
    <t>Внедрение номера 8-800</t>
  </si>
  <si>
    <t>Проверка сайта через Вебвизор / Карту кликов / Карту скроллинга</t>
  </si>
  <si>
    <t>Внедрение на сайт инструментов увеличивающих доверие</t>
  </si>
  <si>
    <t>Видео от генерального директора</t>
  </si>
  <si>
    <t>Видеоотзывы / кейсы</t>
  </si>
  <si>
    <t>Видео от экспертов о продукте (подробно)</t>
  </si>
  <si>
    <t>Описание пути клиента на странице спасибо</t>
  </si>
  <si>
    <t>Высокое качество фотографий (особенно для товарки)</t>
  </si>
  <si>
    <t>Подробное описание товара / услуги</t>
  </si>
  <si>
    <t>Закрыть боли клиентов через контент (фото/видео/отзывы и т.д.)</t>
  </si>
  <si>
    <t>Проверить со всех ли лидформ заявки доходят до CRM</t>
  </si>
  <si>
    <t>Проверить наличие мешающих оставить заявку элементов сайта</t>
  </si>
  <si>
    <t>Проверить наличие SSL сертификата</t>
  </si>
  <si>
    <t>Проверить работоспособность всех кнопок (меню / соц.сети и др.)</t>
  </si>
  <si>
    <t>Прогрев Прогрев Прогрев</t>
  </si>
  <si>
    <t>E-mail маркетинг</t>
  </si>
  <si>
    <t>Триггерная рассылка (welcome цепочки, оставленная корзина и т.д.)</t>
  </si>
  <si>
    <t>Регулярная рассылка (оповещение об акциях, праздниках и т.д.)</t>
  </si>
  <si>
    <t>Транзакционная рассылка (оповещение об оплатах)</t>
  </si>
  <si>
    <t xml:space="preserve">Вебинары </t>
  </si>
  <si>
    <t>Записать автовебинар с ответами на FAQ</t>
  </si>
  <si>
    <t xml:space="preserve">Live в соц.сетях </t>
  </si>
  <si>
    <t>Чат-боты и автоворонки</t>
  </si>
  <si>
    <t>Работа с лидами через мессенджеры с элементами автоматизации</t>
  </si>
  <si>
    <t>Работа над базой в месседжерах (аналогично e-mail маркетингу)</t>
  </si>
  <si>
    <t>Догрев на странице спасибо</t>
  </si>
  <si>
    <t>Предложение подписаться на чат-бота на странице спасибо</t>
  </si>
  <si>
    <t xml:space="preserve">Видео от руководителя / менеджера </t>
  </si>
  <si>
    <t>Предложение к покупке / быстрой оплате</t>
  </si>
  <si>
    <t>Предложение к покупке Lead magnit / Tripwire</t>
  </si>
  <si>
    <t>Разместить контент закрывающий боли</t>
  </si>
  <si>
    <t>Предложить перейти сразу на следующий этап воронки</t>
  </si>
  <si>
    <t>Предложение к покупке смежного продукта или премиум версии текущего</t>
  </si>
  <si>
    <t>Автодозвон заявок сразу после заполнения формы</t>
  </si>
  <si>
    <t>Квалификация заявок и дальнейшая приоритезация для менеджеров</t>
  </si>
  <si>
    <t>Записать 5-7 роликов о своём продукте (не обязательно высокого качества)</t>
  </si>
  <si>
    <t>Ретаргетинг на контентные статьи исходя из этапа воронки продаж</t>
  </si>
  <si>
    <t>ДРУГОЕ</t>
  </si>
  <si>
    <t>Подключения Яндекс.Метрики / Google Analytics</t>
  </si>
  <si>
    <t>Подключение сервиса трекинга e-mail</t>
  </si>
  <si>
    <t>Подключение коллтрекинга</t>
  </si>
  <si>
    <t>Изучение рынка/спроса через Яндекс.Взгляд</t>
  </si>
  <si>
    <t>Внедрение сквозной аналитики (Roistat, Comagic)</t>
  </si>
  <si>
    <t>Внедрение инструментов визуализации данный (Excel, Google Data Studio, Power BI)</t>
  </si>
  <si>
    <t>Аудит своих РК у другого маркетолога</t>
  </si>
  <si>
    <t xml:space="preserve">Внедрить CRM </t>
  </si>
  <si>
    <t>Прозвон купивших (не купивших) с опросом о причинах покупки</t>
  </si>
  <si>
    <t>Аудит сайта в профильном сообществе</t>
  </si>
  <si>
    <t>Конкурентный анализ</t>
  </si>
  <si>
    <t>Квалификация клиента на странице спасибо</t>
  </si>
  <si>
    <t>Прозвон базы отказников</t>
  </si>
  <si>
    <t>Поиск кейсов из смежных ниш</t>
  </si>
  <si>
    <t>ПРИМЕР</t>
  </si>
  <si>
    <t>Связки для работы с воронкой продаж</t>
  </si>
  <si>
    <t>Бюджет на тест, рублей</t>
  </si>
  <si>
    <t>Время, дней</t>
  </si>
  <si>
    <t>Вероятность попасть в СРО &lt; 10000 р., %</t>
  </si>
  <si>
    <t>Теплота анкеты,%</t>
  </si>
  <si>
    <t>Теплота пришедшего,%</t>
  </si>
  <si>
    <t>Оценка</t>
  </si>
  <si>
    <r>
      <rPr>
        <rFont val="Roboto"/>
        <color rgb="FF000000"/>
        <sz val="14.0"/>
      </rPr>
      <t xml:space="preserve">Длинный ленд c премиум дизайном. Автодозвон за 15 секунд. SMS оповещение о заявке. Страницы спасибо в виде лонгрида с кейсами и лидформой на мессенджеры (VK и Telegram).  </t>
    </r>
    <r>
      <rPr>
        <rFont val="Roboto"/>
        <color rgb="FF1C4587"/>
        <sz val="14.0"/>
      </rPr>
      <t>Трафик - таргет из соц.сетей и контекст. Ориентируемся на аудиторию детей 6-16 и их родителей.</t>
    </r>
  </si>
  <si>
    <t>Действия для роста показателей</t>
  </si>
  <si>
    <t>Бюджет, рублей</t>
  </si>
  <si>
    <t>Вероятность кратного роста, %</t>
  </si>
  <si>
    <t>Аудит РК в Instagram</t>
  </si>
  <si>
    <t>Аудит РК в Вконтакте</t>
  </si>
  <si>
    <t>Аудит РК в Facebook</t>
  </si>
  <si>
    <t>Протестировать квизы с УТП в заголовках</t>
  </si>
  <si>
    <t>Аудит РК в Яндекс.Директ</t>
  </si>
  <si>
    <t>Аудит РК в Google Ads</t>
  </si>
  <si>
    <t>Проверить конверсию по десктопу/мобайлу</t>
  </si>
  <si>
    <t>Проверить конверсию по времени суток</t>
  </si>
  <si>
    <t>Запустить сторис Instagram с ОЧЕНЬ широким таргетом и продающими видео (5 штук). Каждое видео закрывает 1-3 боли. Траф на соответствующий квиз с УТП.</t>
  </si>
  <si>
    <t>Протестировать ещё 3-5 таргетологов на Inst и VK</t>
  </si>
  <si>
    <t>Протестировать квизы с 3-5 экранами</t>
  </si>
  <si>
    <t>Сократить время реакции на заявку до 3 минут</t>
  </si>
  <si>
    <t>Провести рассылку по своей базе e-mail</t>
  </si>
  <si>
    <t>Протестировать квизы с фоновым видео</t>
  </si>
  <si>
    <t xml:space="preserve">Установить Socfishing </t>
  </si>
  <si>
    <t>Протестировать рекламу в пабликах ВК/Instagram</t>
  </si>
  <si>
    <t>Протестировать рекламу блогеров в Instagram</t>
  </si>
  <si>
    <t>Сделать продающую страницу спасибо</t>
  </si>
  <si>
    <t>Запустить звонобота по базе</t>
  </si>
  <si>
    <t>Сделать длинный лендинг с премиум дизайном (Механика 1)</t>
  </si>
  <si>
    <t>Регламент еженедельной планерки ОМ с подрядчиками</t>
  </si>
  <si>
    <t>✓</t>
  </si>
  <si>
    <t>Время</t>
  </si>
  <si>
    <t>Задача</t>
  </si>
  <si>
    <t>Назначается секретарь встречи. Секретарь встречи ответственен: записывать результаты планёрки в карточку в Trello, начинать и заканчивать звонок, записывать выводы основанные на анализе РК в ходе планёрки.</t>
  </si>
  <si>
    <t xml:space="preserve">Секретарь встречи информирует в Skype-чат повестку планёрки и ее регламенты (коротко). Запрашивает ссылки на отчёты. </t>
  </si>
  <si>
    <t>Подрядчики присылают в чат ссылки на статистику за прошлую неделю, позапрошлую неделю, прошлый месяц и текущий месяц.</t>
  </si>
  <si>
    <r>
      <rPr>
        <rFont val="Arial"/>
        <color rgb="FF434343"/>
        <sz val="12.0"/>
      </rPr>
      <t xml:space="preserve">Все члены планёрки подтверждают свою готовность к старту. </t>
    </r>
    <r>
      <rPr>
        <rFont val="Arial"/>
        <i/>
        <color rgb="FF434343"/>
        <sz val="12.0"/>
      </rPr>
      <t xml:space="preserve">Посторонние шумы и отвлечения сведены к минимуму. Открыта соответствующая доска Trello у всех. </t>
    </r>
  </si>
  <si>
    <r>
      <rPr>
        <rFont val="Arial"/>
        <color rgb="FF434343"/>
        <sz val="12.0"/>
      </rPr>
      <t xml:space="preserve">Начало планёрки. Секретарь убедился, что все присутствуют и всех слышно. </t>
    </r>
    <r>
      <rPr>
        <rFont val="Arial"/>
        <i/>
        <color rgb="FF434343"/>
        <sz val="12.0"/>
      </rPr>
      <t>Приветствие</t>
    </r>
    <r>
      <rPr>
        <rFont val="Arial"/>
        <color rgb="FF434343"/>
        <sz val="12.0"/>
      </rPr>
      <t>.</t>
    </r>
  </si>
  <si>
    <t xml:space="preserve">Обозначается цель встречи, ее идеальный результат, тайминг (45 минут). </t>
  </si>
  <si>
    <t xml:space="preserve">Секретарь выбирает подрядчика с которого начинается планёрка. </t>
  </si>
  <si>
    <t>Подрядчик отчитывается укладывается ли в месячный KPI.</t>
  </si>
  <si>
    <r>
      <rPr>
        <rFont val="Arial"/>
        <color rgb="FF434343"/>
        <sz val="12.0"/>
      </rPr>
      <t xml:space="preserve">Если укладываемся - оцениваем какие рекламные кампании дали лучший результат на этой неделе (какие худший) и почему. Выводы сделанные на основе репрезентативной статистики записываем в карточку планёрки в Trello. Вся команда должна согласиться в достоверности вывода. </t>
    </r>
    <r>
      <rPr>
        <rFont val="Arial"/>
        <i/>
        <color rgb="FF434343"/>
        <sz val="12.0"/>
      </rPr>
      <t>В дальнейшем выводы отправляем в Базу Знаний.</t>
    </r>
  </si>
  <si>
    <t>Если не укладываемся в KPI - сначала слушаем план подрядчика, потом вместе генерируем гипотезы по достижению плана. Все гипотезы ставятся сразу в виде задач в Trello в Рывок на неделю и в Единый список задач.</t>
  </si>
  <si>
    <t>Сравнение показателей прошлой недели с позапрошлой. Анализируем, секретарь записывает тезисно выводы. Выводы сделанные на основе репрезентативной статистики записываем в карточку планёрки в Trello. Вся команда должна согласиться в достоверности вывода. В дальнейшем выводы отправляем в Базу Знаний.</t>
  </si>
  <si>
    <r>
      <rPr>
        <rFont val="Arial"/>
        <color rgb="FF434343"/>
        <sz val="12.0"/>
      </rPr>
      <t xml:space="preserve">Какие задачи за прошлую неделю подрядчиком выполнены? </t>
    </r>
    <r>
      <rPr>
        <rFont val="Arial"/>
        <i/>
        <color rgb="FF434343"/>
        <sz val="12.0"/>
      </rPr>
      <t>Срез задач по Trello.</t>
    </r>
  </si>
  <si>
    <t xml:space="preserve">Какие задачи за прошлую неделю подрядчиком НЕ выполнены? Что помешало выполнить поставленные задачи? Что мы сделаем, чтобы в будущем успевать делать задачи в срок? </t>
  </si>
  <si>
    <r>
      <rPr>
        <rFont val="Arial"/>
        <color rgb="FF434343"/>
        <sz val="12.0"/>
      </rPr>
      <t xml:space="preserve">Планы и задачи на следующую неделю. </t>
    </r>
    <r>
      <rPr>
        <rFont val="Arial"/>
        <i/>
        <color rgb="FF434343"/>
        <sz val="12.0"/>
      </rPr>
      <t>Секретарь ставить сразу задачи в Trello.</t>
    </r>
  </si>
  <si>
    <t>Ответственное планирование: секретарь спрашивает у подрядчика, все ли поставленные задачи возможно выполнить. Подрядчик подтверждает факт принятия на себя всех поставленных в ходе планёрки задач.</t>
  </si>
  <si>
    <t>Вопрос подрядчику: Чем мы можем помочь подрядчику для достижения KPI?</t>
  </si>
  <si>
    <t>Результат планёрки секретарь тезисно записал в задачу по планёрке.</t>
  </si>
  <si>
    <t>Назначается следующая планёрка и ставится задача в Trello. Задача по планёрке стоит в Trello с дедлайном и ответственными.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</si>
</sst>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&quot;/&quot;d"/>
    <numFmt numFmtId="165" formatCode="0.0"/>
    <numFmt numFmtId="166" formatCode="#,##0[$ ₽]"/>
  </numFmts>
  <fonts count="35">
    <font>
      <sz val="10.0"/>
      <color rgb="FF000000"/>
      <name val="Arial"/>
    </font>
    <font>
      <sz val="12.0"/>
      <color rgb="FFFFFFFF"/>
      <name val="Roboto"/>
    </font>
    <font>
      <b/>
      <sz val="12.0"/>
      <color rgb="FFFFFFFF"/>
      <name val="Roboto"/>
    </font>
    <font>
      <u/>
      <sz val="12.0"/>
      <color rgb="FFFFFFFF"/>
      <name val="Roboto"/>
    </font>
    <font>
      <b/>
      <sz val="48.0"/>
      <color rgb="FFFFFFFF"/>
      <name val="Roboto"/>
    </font>
    <font/>
    <font>
      <sz val="10.0"/>
      <color theme="1"/>
      <name val="Roboto"/>
    </font>
    <font>
      <b/>
      <sz val="10.0"/>
      <color theme="1"/>
      <name val="Roboto"/>
    </font>
    <font>
      <color theme="1"/>
      <name val="Arial"/>
    </font>
    <font>
      <b/>
      <sz val="10.0"/>
      <color rgb="FF303F9F"/>
      <name val="Roboto"/>
    </font>
    <font>
      <i/>
      <sz val="10.0"/>
      <color rgb="FF6772AD"/>
      <name val="Roboto"/>
    </font>
    <font>
      <sz val="10.0"/>
      <color rgb="FF6772AD"/>
      <name val="Roboto"/>
    </font>
    <font>
      <b/>
      <sz val="12.0"/>
      <color theme="1"/>
      <name val="Roboto"/>
    </font>
    <font>
      <sz val="12.0"/>
      <color theme="1"/>
      <name val="Arial"/>
    </font>
    <font>
      <sz val="12.0"/>
      <color rgb="FF666666"/>
      <name val="Roboto"/>
    </font>
    <font>
      <b/>
      <sz val="12.0"/>
      <color theme="1"/>
      <name val="Arial"/>
    </font>
    <font>
      <sz val="12.0"/>
      <color theme="1"/>
      <name val="Roboto"/>
    </font>
    <font>
      <sz val="12.0"/>
      <color rgb="FF000000"/>
      <name val="Arial"/>
    </font>
    <font>
      <b/>
      <sz val="12.0"/>
      <color rgb="FF000000"/>
      <name val="Arial"/>
    </font>
    <font>
      <sz val="12.0"/>
      <name val="Arial"/>
    </font>
    <font>
      <sz val="12.0"/>
      <color rgb="FFFFFFFF"/>
      <name val="Docs-Roboto"/>
    </font>
    <font>
      <sz val="36.0"/>
      <color rgb="FFC5CAE9"/>
      <name val="Roboto Condensed"/>
    </font>
    <font>
      <sz val="10.0"/>
      <color rgb="FFC5CAE9"/>
      <name val="Roboto Condensed"/>
    </font>
    <font>
      <sz val="14.0"/>
      <color rgb="FF000000"/>
      <name val="Roboto"/>
    </font>
    <font>
      <sz val="10.0"/>
      <color rgb="FF666666"/>
      <name val="Roboto"/>
    </font>
    <font>
      <sz val="11.0"/>
      <color rgb="FF000000"/>
      <name val="Inconsolata"/>
    </font>
    <font>
      <color rgb="FF666666"/>
      <name val="Docs-Roboto"/>
    </font>
    <font>
      <sz val="14.0"/>
      <color rgb="FF666666"/>
      <name val="Roboto"/>
    </font>
    <font>
      <sz val="14.0"/>
      <color theme="1"/>
      <name val="Arial"/>
    </font>
    <font>
      <sz val="14.0"/>
      <color rgb="FF000000"/>
      <name val="Arial"/>
    </font>
    <font>
      <sz val="20.0"/>
      <color rgb="FFFFFFFF"/>
      <name val="Roboto"/>
    </font>
    <font>
      <sz val="22.0"/>
      <color rgb="FFFFFFFF"/>
      <name val="Roboto"/>
    </font>
    <font>
      <i/>
      <sz val="10.0"/>
      <color rgb="FFD9EAD3"/>
      <name val="Roboto"/>
    </font>
    <font>
      <sz val="12.0"/>
      <color rgb="FFFFFFFF"/>
      <name val="Arial"/>
    </font>
    <font>
      <sz val="12.0"/>
      <color rgb="FF434343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2A3990"/>
        <bgColor rgb="FF2A3990"/>
      </patternFill>
    </fill>
    <fill>
      <patternFill patternType="solid">
        <fgColor rgb="FFFAFAFF"/>
        <bgColor rgb="FFFAFAFF"/>
      </patternFill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</fills>
  <borders count="17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FFFFFF"/>
      </bottom>
    </border>
    <border>
      <right style="thin">
        <color rgb="FF000000"/>
      </right>
    </border>
    <border>
      <left style="thin">
        <color rgb="FF000000"/>
      </left>
      <bottom style="thin">
        <color rgb="FFC5CAE9"/>
      </bottom>
    </border>
    <border>
      <bottom style="thin">
        <color rgb="FFC5CAE9"/>
      </bottom>
    </border>
    <border>
      <right style="thin">
        <color rgb="FF000000"/>
      </right>
      <top style="thin">
        <color rgb="FFFFFFFF"/>
      </top>
      <bottom style="thin">
        <color rgb="FFC5CAE9"/>
      </bottom>
    </border>
    <border>
      <left style="thin">
        <color rgb="FF000000"/>
      </left>
      <right style="thin">
        <color rgb="FF000000"/>
      </right>
      <top style="thin">
        <color rgb="FFC5CAE9"/>
      </top>
    </border>
    <border>
      <right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5CAE9"/>
      </top>
      <bottom style="thin">
        <color rgb="FF000000"/>
      </bottom>
    </border>
    <border>
      <right style="thin">
        <color rgb="FF000000"/>
      </right>
      <top style="thin">
        <color rgb="FF303F9F"/>
      </top>
      <bottom style="thin">
        <color rgb="FFFFFFFF"/>
      </bottom>
    </border>
    <border>
      <left style="thin">
        <color rgb="FF000000"/>
      </left>
      <right style="thin">
        <color rgb="FF000000"/>
      </right>
    </border>
    <border>
      <right style="thin">
        <color rgb="FFC5CAE9"/>
      </right>
    </border>
    <border>
      <top style="hair">
        <color rgb="FFD9D9D9"/>
      </top>
      <bottom style="hair">
        <color rgb="FFD9D9D9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2" fillId="2" fontId="2" numFmtId="0" xfId="0" applyAlignment="1" applyBorder="1" applyFont="1">
      <alignment readingOrder="0" vertical="bottom"/>
    </xf>
    <xf borderId="2" fillId="2" fontId="3" numFmtId="0" xfId="0" applyAlignment="1" applyBorder="1" applyFont="1">
      <alignment readingOrder="0" shrinkToFit="0" vertical="bottom" wrapText="1"/>
    </xf>
    <xf borderId="2" fillId="2" fontId="4" numFmtId="0" xfId="0" applyAlignment="1" applyBorder="1" applyFont="1">
      <alignment horizontal="left" readingOrder="0" shrinkToFit="0" vertical="center" wrapText="1"/>
    </xf>
    <xf borderId="2" fillId="0" fontId="5" numFmtId="0" xfId="0" applyBorder="1" applyFont="1"/>
    <xf borderId="3" fillId="0" fontId="6" numFmtId="164" xfId="0" applyAlignment="1" applyBorder="1" applyFont="1" applyNumberFormat="1">
      <alignment horizontal="center" readingOrder="0" vertical="bottom"/>
    </xf>
    <xf borderId="0" fillId="0" fontId="7" numFmtId="164" xfId="0" applyAlignment="1" applyFont="1" applyNumberFormat="1">
      <alignment horizontal="center" readingOrder="0" vertical="bottom"/>
    </xf>
    <xf borderId="0" fillId="0" fontId="8" numFmtId="0" xfId="0" applyFont="1"/>
    <xf borderId="4" fillId="0" fontId="9" numFmtId="0" xfId="0" applyAlignment="1" applyBorder="1" applyFont="1">
      <alignment horizontal="center" readingOrder="0" shrinkToFit="0" vertical="bottom" wrapText="1"/>
    </xf>
    <xf borderId="3" fillId="0" fontId="6" numFmtId="0" xfId="0" applyAlignment="1" applyBorder="1" applyFont="1">
      <alignment horizontal="center" readingOrder="0" vertical="top"/>
    </xf>
    <xf borderId="0" fillId="0" fontId="7" numFmtId="0" xfId="0" applyAlignment="1" applyFont="1">
      <alignment horizontal="center" readingOrder="0" vertical="top"/>
    </xf>
    <xf borderId="0" fillId="0" fontId="10" numFmtId="0" xfId="0" applyAlignment="1" applyFont="1">
      <alignment horizontal="right" readingOrder="0" shrinkToFit="0" vertical="top" wrapText="1"/>
    </xf>
    <xf borderId="5" fillId="0" fontId="11" numFmtId="0" xfId="0" applyAlignment="1" applyBorder="1" applyFont="1">
      <alignment horizontal="center" readingOrder="0" vertical="top"/>
    </xf>
    <xf borderId="6" fillId="0" fontId="6" numFmtId="0" xfId="0" applyAlignment="1" applyBorder="1" applyFont="1">
      <alignment horizontal="center" readingOrder="0" vertical="top"/>
    </xf>
    <xf borderId="7" fillId="0" fontId="7" numFmtId="0" xfId="0" applyAlignment="1" applyBorder="1" applyFont="1">
      <alignment horizontal="center" readingOrder="0" vertical="top"/>
    </xf>
    <xf borderId="7" fillId="0" fontId="10" numFmtId="0" xfId="0" applyAlignment="1" applyBorder="1" applyFont="1">
      <alignment horizontal="right" readingOrder="0" shrinkToFit="0" vertical="top" wrapText="1"/>
    </xf>
    <xf borderId="8" fillId="0" fontId="11" numFmtId="0" xfId="0" applyAlignment="1" applyBorder="1" applyFont="1">
      <alignment horizontal="center" readingOrder="0" vertical="top"/>
    </xf>
    <xf borderId="3" fillId="3" fontId="6" numFmtId="0" xfId="0" applyAlignment="1" applyBorder="1" applyFill="1" applyFont="1">
      <alignment horizontal="left" readingOrder="0" textRotation="255" vertical="top"/>
    </xf>
    <xf borderId="0" fillId="0" fontId="12" numFmtId="0" xfId="0" applyAlignment="1" applyFont="1">
      <alignment readingOrder="0" vertical="center"/>
    </xf>
    <xf borderId="0" fillId="0" fontId="13" numFmtId="0" xfId="0" applyAlignment="1" applyFont="1">
      <alignment readingOrder="0" vertical="bottom"/>
    </xf>
    <xf borderId="5" fillId="0" fontId="14" numFmtId="0" xfId="0" applyAlignment="1" applyBorder="1" applyFont="1">
      <alignment horizontal="center" readingOrder="0" vertical="center"/>
    </xf>
    <xf borderId="9" fillId="0" fontId="14" numFmtId="165" xfId="0" applyAlignment="1" applyBorder="1" applyFont="1" applyNumberFormat="1">
      <alignment horizontal="center"/>
    </xf>
    <xf borderId="3" fillId="0" fontId="5" numFmtId="0" xfId="0" applyBorder="1" applyFont="1"/>
    <xf borderId="0" fillId="0" fontId="15" numFmtId="0" xfId="0" applyFont="1"/>
    <xf borderId="0" fillId="0" fontId="13" numFmtId="0" xfId="0" applyAlignment="1" applyFont="1">
      <alignment readingOrder="0" vertical="bottom"/>
    </xf>
    <xf borderId="0" fillId="0" fontId="16" numFmtId="0" xfId="0" applyAlignment="1" applyFont="1">
      <alignment readingOrder="0" vertical="center"/>
    </xf>
    <xf borderId="0" fillId="4" fontId="17" numFmtId="0" xfId="0" applyAlignment="1" applyFill="1" applyFont="1">
      <alignment horizontal="left" readingOrder="0"/>
    </xf>
    <xf borderId="0" fillId="0" fontId="15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7" numFmtId="0" xfId="0" applyAlignment="1" applyFont="1">
      <alignment readingOrder="0" vertical="bottom"/>
    </xf>
    <xf borderId="0" fillId="5" fontId="18" numFmtId="0" xfId="0" applyAlignment="1" applyFill="1" applyFont="1">
      <alignment readingOrder="0" shrinkToFit="0" wrapText="1"/>
    </xf>
    <xf borderId="0" fillId="0" fontId="13" numFmtId="0" xfId="0" applyAlignment="1" applyFont="1">
      <alignment vertical="bottom"/>
    </xf>
    <xf borderId="0" fillId="0" fontId="19" numFmtId="0" xfId="0" applyAlignment="1" applyFont="1">
      <alignment readingOrder="0" vertical="bottom"/>
    </xf>
    <xf borderId="0" fillId="0" fontId="12" numFmtId="0" xfId="0" applyAlignment="1" applyFont="1">
      <alignment vertical="center"/>
    </xf>
    <xf borderId="0" fillId="0" fontId="17" numFmtId="0" xfId="0" applyAlignment="1" applyFont="1">
      <alignment readingOrder="0" vertical="bottom"/>
    </xf>
    <xf borderId="10" fillId="0" fontId="13" numFmtId="0" xfId="0" applyAlignment="1" applyBorder="1" applyFont="1">
      <alignment readingOrder="0" vertical="bottom"/>
    </xf>
    <xf borderId="3" fillId="6" fontId="6" numFmtId="0" xfId="0" applyAlignment="1" applyBorder="1" applyFill="1" applyFont="1">
      <alignment horizontal="center" readingOrder="0" textRotation="255" vertical="center"/>
    </xf>
    <xf borderId="3" fillId="7" fontId="6" numFmtId="0" xfId="0" applyAlignment="1" applyBorder="1" applyFill="1" applyFont="1">
      <alignment horizontal="center" readingOrder="0" textRotation="255" vertical="center"/>
    </xf>
    <xf borderId="0" fillId="0" fontId="13" numFmtId="0" xfId="0" applyAlignment="1" applyFont="1">
      <alignment readingOrder="0" shrinkToFit="0" vertical="bottom" wrapText="0"/>
    </xf>
    <xf borderId="10" fillId="0" fontId="13" numFmtId="0" xfId="0" applyAlignment="1" applyBorder="1" applyFont="1">
      <alignment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vertical="bottom"/>
    </xf>
    <xf borderId="3" fillId="8" fontId="6" numFmtId="0" xfId="0" applyAlignment="1" applyBorder="1" applyFill="1" applyFont="1">
      <alignment horizontal="center" readingOrder="0" textRotation="255" vertical="center"/>
    </xf>
    <xf borderId="0" fillId="0" fontId="12" numFmtId="0" xfId="0" applyAlignment="1" applyFont="1">
      <alignment readingOrder="0" shrinkToFit="0" vertical="center" wrapText="0"/>
    </xf>
    <xf borderId="2" fillId="0" fontId="12" numFmtId="0" xfId="0" applyAlignment="1" applyBorder="1" applyFont="1">
      <alignment readingOrder="0" vertical="center"/>
    </xf>
    <xf borderId="2" fillId="0" fontId="13" numFmtId="0" xfId="0" applyAlignment="1" applyBorder="1" applyFont="1">
      <alignment vertical="bottom"/>
    </xf>
    <xf borderId="11" fillId="0" fontId="14" numFmtId="0" xfId="0" applyAlignment="1" applyBorder="1" applyFont="1">
      <alignment horizontal="center" readingOrder="0" vertical="center"/>
    </xf>
    <xf borderId="12" fillId="0" fontId="14" numFmtId="165" xfId="0" applyAlignment="1" applyBorder="1" applyFont="1" applyNumberFormat="1">
      <alignment horizontal="center"/>
    </xf>
    <xf borderId="0" fillId="9" fontId="1" numFmtId="0" xfId="0" applyAlignment="1" applyFill="1" applyFont="1">
      <alignment readingOrder="0" vertical="bottom"/>
    </xf>
    <xf borderId="0" fillId="9" fontId="20" numFmtId="0" xfId="0" applyAlignment="1" applyFont="1">
      <alignment horizontal="left" readingOrder="0"/>
    </xf>
    <xf borderId="0" fillId="9" fontId="21" numFmtId="0" xfId="0" applyAlignment="1" applyFont="1">
      <alignment horizontal="left" readingOrder="0" shrinkToFit="0" vertical="center" wrapText="1"/>
    </xf>
    <xf borderId="0" fillId="9" fontId="22" numFmtId="0" xfId="0" applyAlignment="1" applyFont="1">
      <alignment horizontal="left" readingOrder="0" shrinkToFit="0" vertical="center" wrapText="1"/>
    </xf>
    <xf borderId="0" fillId="0" fontId="6" numFmtId="164" xfId="0" applyAlignment="1" applyFont="1" applyNumberFormat="1">
      <alignment horizontal="center" readingOrder="0" vertical="bottom"/>
    </xf>
    <xf borderId="0" fillId="0" fontId="9" numFmtId="0" xfId="0" applyAlignment="1" applyFont="1">
      <alignment horizontal="left" readingOrder="0" shrinkToFit="0" vertical="bottom" wrapText="0"/>
    </xf>
    <xf borderId="13" fillId="0" fontId="9" numFmtId="0" xfId="0" applyAlignment="1" applyBorder="1" applyFont="1">
      <alignment horizontal="center" readingOrder="0" shrinkToFit="0" vertical="bottom" wrapText="1"/>
    </xf>
    <xf borderId="13" fillId="0" fontId="9" numFmtId="0" xfId="0" applyAlignment="1" applyBorder="1" applyFont="1">
      <alignment horizontal="center" readingOrder="0" vertical="bottom"/>
    </xf>
    <xf borderId="0" fillId="0" fontId="9" numFmtId="0" xfId="0" applyAlignment="1" applyFont="1">
      <alignment horizontal="center" readingOrder="0" vertical="bottom"/>
    </xf>
    <xf borderId="0" fillId="0" fontId="6" numFmtId="0" xfId="0" applyAlignment="1" applyFont="1">
      <alignment horizontal="center" readingOrder="0" vertical="top"/>
    </xf>
    <xf borderId="0" fillId="0" fontId="23" numFmtId="166" xfId="0" applyAlignment="1" applyFont="1" applyNumberFormat="1">
      <alignment horizontal="left" readingOrder="0" shrinkToFit="0" vertical="center" wrapText="1"/>
    </xf>
    <xf borderId="5" fillId="0" fontId="24" numFmtId="0" xfId="0" applyAlignment="1" applyBorder="1" applyFont="1">
      <alignment horizontal="center" readingOrder="0" vertical="center"/>
    </xf>
    <xf borderId="5" fillId="0" fontId="24" numFmtId="1" xfId="0" applyAlignment="1" applyBorder="1" applyFont="1" applyNumberFormat="1">
      <alignment horizontal="center" readingOrder="0" vertical="center"/>
    </xf>
    <xf borderId="0" fillId="0" fontId="11" numFmtId="0" xfId="0" applyAlignment="1" applyFont="1">
      <alignment horizontal="center" readingOrder="0" vertical="top"/>
    </xf>
    <xf borderId="0" fillId="0" fontId="6" numFmtId="0" xfId="0" applyAlignment="1" applyFont="1">
      <alignment readingOrder="0" vertical="center"/>
    </xf>
    <xf borderId="5" fillId="0" fontId="8" numFmtId="0" xfId="0" applyAlignment="1" applyBorder="1" applyFont="1">
      <alignment horizontal="center" readingOrder="0"/>
    </xf>
    <xf borderId="5" fillId="0" fontId="24" numFmtId="9" xfId="0" applyAlignment="1" applyBorder="1" applyFont="1" applyNumberFormat="1">
      <alignment horizontal="center" readingOrder="0" vertical="center"/>
    </xf>
    <xf borderId="0" fillId="0" fontId="25" numFmtId="0" xfId="0" applyAlignment="1" applyFont="1">
      <alignment horizontal="center"/>
    </xf>
    <xf borderId="0" fillId="0" fontId="6" numFmtId="0" xfId="0" applyAlignment="1" applyFont="1">
      <alignment vertical="center"/>
    </xf>
    <xf borderId="5" fillId="0" fontId="26" numFmtId="9" xfId="0" applyAlignment="1" applyBorder="1" applyFont="1" applyNumberFormat="1">
      <alignment horizontal="center" readingOrder="0"/>
    </xf>
    <xf borderId="0" fillId="0" fontId="27" numFmtId="166" xfId="0" applyAlignment="1" applyFont="1" applyNumberFormat="1">
      <alignment horizontal="left" readingOrder="0" shrinkToFit="0" vertical="center" wrapText="1"/>
    </xf>
    <xf borderId="5" fillId="10" fontId="17" numFmtId="0" xfId="0" applyAlignment="1" applyBorder="1" applyFill="1" applyFont="1">
      <alignment horizontal="left"/>
    </xf>
    <xf borderId="14" fillId="0" fontId="24" numFmtId="0" xfId="0" applyAlignment="1" applyBorder="1" applyFont="1">
      <alignment horizontal="center" readingOrder="0" vertical="center"/>
    </xf>
    <xf borderId="5" fillId="0" fontId="24" numFmtId="166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vertical="bottom"/>
    </xf>
    <xf borderId="0" fillId="0" fontId="8" numFmtId="0" xfId="0" applyAlignment="1" applyFont="1">
      <alignment shrinkToFit="0" vertical="bottom" wrapText="0"/>
    </xf>
    <xf borderId="10" fillId="0" fontId="8" numFmtId="0" xfId="0" applyAlignment="1" applyBorder="1" applyFont="1">
      <alignment shrinkToFit="0" vertical="bottom" wrapText="0"/>
    </xf>
    <xf borderId="10" fillId="0" fontId="8" numFmtId="0" xfId="0" applyAlignment="1" applyBorder="1" applyFont="1">
      <alignment readingOrder="0" vertical="bottom"/>
    </xf>
    <xf borderId="10" fillId="0" fontId="8" numFmtId="0" xfId="0" applyAlignment="1" applyBorder="1" applyFont="1">
      <alignment readingOrder="0" shrinkToFit="0" vertical="bottom" wrapText="0"/>
    </xf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0" fontId="24" numFmtId="0" xfId="0" applyAlignment="1" applyFont="1">
      <alignment horizontal="center" readingOrder="0" vertical="center"/>
    </xf>
    <xf borderId="15" fillId="0" fontId="6" numFmtId="0" xfId="0" applyAlignment="1" applyBorder="1" applyFont="1">
      <alignment vertical="center"/>
    </xf>
    <xf borderId="0" fillId="0" fontId="28" numFmtId="0" xfId="0" applyAlignment="1" applyFont="1">
      <alignment readingOrder="0" shrinkToFit="0" wrapText="1"/>
    </xf>
    <xf borderId="0" fillId="0" fontId="29" numFmtId="0" xfId="0" applyAlignment="1" applyFont="1">
      <alignment horizontal="left" readingOrder="0"/>
    </xf>
    <xf borderId="0" fillId="0" fontId="24" numFmtId="166" xfId="0" applyAlignment="1" applyFont="1" applyNumberFormat="1">
      <alignment horizontal="center" readingOrder="0" vertical="center"/>
    </xf>
    <xf borderId="14" fillId="0" fontId="24" numFmtId="1" xfId="0" applyAlignment="1" applyBorder="1" applyFont="1" applyNumberFormat="1">
      <alignment horizontal="center" readingOrder="0" vertical="center"/>
    </xf>
    <xf borderId="0" fillId="11" fontId="30" numFmtId="0" xfId="0" applyAlignment="1" applyFill="1" applyFont="1">
      <alignment horizontal="left" readingOrder="0" shrinkToFit="0" vertical="bottom" wrapText="1"/>
    </xf>
    <xf borderId="0" fillId="11" fontId="31" numFmtId="0" xfId="0" applyAlignment="1" applyFont="1">
      <alignment horizontal="left" readingOrder="0" vertical="bottom"/>
    </xf>
    <xf borderId="0" fillId="11" fontId="32" numFmtId="0" xfId="0" applyAlignment="1" applyFont="1">
      <alignment horizontal="right" readingOrder="0" vertical="bottom"/>
    </xf>
    <xf borderId="0" fillId="12" fontId="33" numFmtId="0" xfId="0" applyAlignment="1" applyFill="1" applyFont="1">
      <alignment horizontal="center" readingOrder="0" vertical="center"/>
    </xf>
    <xf borderId="0" fillId="12" fontId="33" numFmtId="0" xfId="0" applyAlignment="1" applyFont="1">
      <alignment horizontal="left" readingOrder="0" vertical="center"/>
    </xf>
    <xf borderId="16" fillId="0" fontId="34" numFmtId="0" xfId="0" applyAlignment="1" applyBorder="1" applyFont="1">
      <alignment horizontal="center" readingOrder="0" vertical="center"/>
    </xf>
    <xf borderId="16" fillId="0" fontId="34" numFmtId="20" xfId="0" applyAlignment="1" applyBorder="1" applyFont="1" applyNumberFormat="1">
      <alignment horizontal="center" readingOrder="0" vertical="center"/>
    </xf>
    <xf borderId="16" fillId="0" fontId="34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EFEFEF"/>
          <bgColor rgb="FFEFEFEF"/>
        </patternFill>
      </fill>
      <border/>
    </dxf>
    <dxf>
      <font>
        <strike/>
        <color rgb="FF666666"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vk.com/crmmarketing" TargetMode="External"/><Relationship Id="rId2" Type="http://schemas.openxmlformats.org/officeDocument/2006/relationships/hyperlink" Target="http://popunder.net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5.75"/>
  <cols>
    <col customWidth="1" min="1" max="1" width="3.29"/>
    <col customWidth="1" min="2" max="2" width="22.86"/>
    <col customWidth="1" min="3" max="3" width="82.14"/>
    <col customWidth="1" min="4" max="11" width="17.43"/>
  </cols>
  <sheetData>
    <row r="1" ht="111.0" customHeight="1">
      <c r="A1" s="1"/>
      <c r="B1" s="2"/>
      <c r="C1" s="3" t="s">
        <v>0</v>
      </c>
      <c r="D1" s="4" t="s">
        <v>1</v>
      </c>
      <c r="E1" s="5"/>
      <c r="F1" s="5"/>
      <c r="G1" s="5"/>
      <c r="H1" s="5"/>
      <c r="I1" s="5"/>
      <c r="J1" s="5"/>
      <c r="K1" s="5"/>
    </row>
    <row r="2" ht="26.25" customHeight="1">
      <c r="A2" s="6"/>
      <c r="B2" s="7"/>
      <c r="C2" s="8"/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</row>
    <row r="3" ht="18.0" customHeight="1">
      <c r="A3" s="10"/>
      <c r="B3" s="11"/>
      <c r="C3" s="12" t="s">
        <v>10</v>
      </c>
      <c r="D3" s="13" t="s">
        <v>11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11</v>
      </c>
      <c r="J3" s="13" t="s">
        <v>15</v>
      </c>
      <c r="K3" s="13" t="s">
        <v>11</v>
      </c>
    </row>
    <row r="4" ht="18.0" customHeight="1">
      <c r="A4" s="14"/>
      <c r="B4" s="15"/>
      <c r="C4" s="16" t="s">
        <v>16</v>
      </c>
      <c r="D4" s="17">
        <v>1.0</v>
      </c>
      <c r="E4" s="17">
        <v>5.0</v>
      </c>
      <c r="F4" s="17">
        <v>1.0</v>
      </c>
      <c r="G4" s="17">
        <v>1.0</v>
      </c>
      <c r="H4" s="17">
        <v>5.0</v>
      </c>
      <c r="I4" s="17">
        <v>1.0</v>
      </c>
      <c r="J4" s="17">
        <v>10.0</v>
      </c>
      <c r="K4" s="17">
        <v>1.0</v>
      </c>
    </row>
    <row r="5" ht="25.5" customHeight="1">
      <c r="A5" s="18" t="s">
        <v>17</v>
      </c>
      <c r="B5" s="19" t="s">
        <v>18</v>
      </c>
      <c r="C5" s="20" t="s">
        <v>19</v>
      </c>
      <c r="D5" s="21">
        <v>15000.0</v>
      </c>
      <c r="E5" s="21">
        <v>10.0</v>
      </c>
      <c r="F5" s="21">
        <v>2.0</v>
      </c>
      <c r="G5" s="21">
        <v>4.0</v>
      </c>
      <c r="H5" s="21">
        <v>5.0</v>
      </c>
      <c r="I5" s="21">
        <v>1000.0</v>
      </c>
      <c r="J5" s="21"/>
      <c r="K5" s="22">
        <f t="shared" ref="K5:K88" si="1">G5*H5*$G$4*$H$4/(D5*E5*F5*$D$4*$E$4*$F$4*$J$4*I5*$I$4)*1000000000</f>
        <v>6.666666667</v>
      </c>
    </row>
    <row r="6" ht="25.5" customHeight="1">
      <c r="A6" s="23"/>
      <c r="B6" s="24"/>
      <c r="C6" s="25" t="s">
        <v>20</v>
      </c>
      <c r="D6" s="21">
        <v>5000.0</v>
      </c>
      <c r="E6" s="21">
        <v>5.0</v>
      </c>
      <c r="F6" s="21">
        <v>5.0</v>
      </c>
      <c r="G6" s="21">
        <v>5.0</v>
      </c>
      <c r="H6" s="21">
        <v>3.0</v>
      </c>
      <c r="I6" s="21">
        <v>500.0</v>
      </c>
      <c r="J6" s="21"/>
      <c r="K6" s="22">
        <f t="shared" si="1"/>
        <v>24</v>
      </c>
    </row>
    <row r="7" ht="25.5" customHeight="1">
      <c r="A7" s="23"/>
      <c r="B7" s="19"/>
      <c r="C7" s="20" t="s">
        <v>21</v>
      </c>
      <c r="D7" s="21">
        <v>15000.0</v>
      </c>
      <c r="E7" s="21">
        <v>10.0</v>
      </c>
      <c r="F7" s="21">
        <v>2.0</v>
      </c>
      <c r="G7" s="21">
        <v>3.0</v>
      </c>
      <c r="H7" s="21">
        <v>5.0</v>
      </c>
      <c r="I7" s="21">
        <v>800.0</v>
      </c>
      <c r="J7" s="21"/>
      <c r="K7" s="22">
        <f t="shared" si="1"/>
        <v>6.25</v>
      </c>
    </row>
    <row r="8" ht="25.5" customHeight="1">
      <c r="A8" s="23"/>
      <c r="B8" s="19"/>
      <c r="C8" s="20" t="s">
        <v>22</v>
      </c>
      <c r="D8" s="21">
        <v>5000.0</v>
      </c>
      <c r="E8" s="21">
        <v>5.0</v>
      </c>
      <c r="F8" s="21">
        <v>2.0</v>
      </c>
      <c r="G8" s="21">
        <v>5.0</v>
      </c>
      <c r="H8" s="21">
        <v>2.0</v>
      </c>
      <c r="I8" s="21">
        <v>300.0</v>
      </c>
      <c r="J8" s="21"/>
      <c r="K8" s="22">
        <f t="shared" si="1"/>
        <v>66.66666667</v>
      </c>
    </row>
    <row r="9" ht="25.5" customHeight="1">
      <c r="A9" s="23"/>
      <c r="B9" s="19" t="s">
        <v>23</v>
      </c>
      <c r="C9" s="20" t="s">
        <v>24</v>
      </c>
      <c r="D9" s="21">
        <v>5000.0</v>
      </c>
      <c r="E9" s="21">
        <v>3.0</v>
      </c>
      <c r="F9" s="21">
        <v>3.0</v>
      </c>
      <c r="G9" s="21">
        <v>3.0</v>
      </c>
      <c r="H9" s="21">
        <v>3.0</v>
      </c>
      <c r="I9" s="21">
        <v>500.0</v>
      </c>
      <c r="J9" s="21"/>
      <c r="K9" s="22">
        <f t="shared" si="1"/>
        <v>40</v>
      </c>
    </row>
    <row r="10" ht="25.5" customHeight="1">
      <c r="A10" s="23"/>
      <c r="B10" s="19"/>
      <c r="C10" s="26" t="s">
        <v>25</v>
      </c>
      <c r="D10" s="21">
        <v>5000.0</v>
      </c>
      <c r="E10" s="21">
        <v>4.0</v>
      </c>
      <c r="F10" s="21">
        <v>4.0</v>
      </c>
      <c r="G10" s="21">
        <v>2.0</v>
      </c>
      <c r="H10" s="21">
        <v>4.0</v>
      </c>
      <c r="I10" s="21">
        <v>800.0</v>
      </c>
      <c r="J10" s="21"/>
      <c r="K10" s="22">
        <f t="shared" si="1"/>
        <v>12.5</v>
      </c>
    </row>
    <row r="11" ht="25.5" customHeight="1">
      <c r="A11" s="23"/>
      <c r="B11" s="19"/>
      <c r="C11" s="20" t="s">
        <v>26</v>
      </c>
      <c r="D11" s="21">
        <v>10000.0</v>
      </c>
      <c r="E11" s="21">
        <v>5.0</v>
      </c>
      <c r="F11" s="21">
        <v>3.0</v>
      </c>
      <c r="G11" s="21">
        <v>2.0</v>
      </c>
      <c r="H11" s="21">
        <v>2.0</v>
      </c>
      <c r="I11" s="21">
        <v>500.0</v>
      </c>
      <c r="J11" s="21"/>
      <c r="K11" s="22">
        <f t="shared" si="1"/>
        <v>5.333333333</v>
      </c>
    </row>
    <row r="12" ht="25.5" customHeight="1">
      <c r="A12" s="23"/>
      <c r="B12" s="19"/>
      <c r="C12" s="27" t="s">
        <v>27</v>
      </c>
      <c r="D12" s="21">
        <v>5000.0</v>
      </c>
      <c r="E12" s="21">
        <v>5.0</v>
      </c>
      <c r="F12" s="21">
        <v>4.0</v>
      </c>
      <c r="G12" s="21">
        <v>3.0</v>
      </c>
      <c r="H12" s="21">
        <v>3.0</v>
      </c>
      <c r="I12" s="21">
        <v>500.0</v>
      </c>
      <c r="J12" s="21"/>
      <c r="K12" s="22">
        <f t="shared" si="1"/>
        <v>18</v>
      </c>
    </row>
    <row r="13" ht="25.5" customHeight="1">
      <c r="A13" s="23"/>
      <c r="B13" s="19"/>
      <c r="C13" s="20" t="s">
        <v>28</v>
      </c>
      <c r="D13" s="21">
        <v>5000.0</v>
      </c>
      <c r="E13" s="21">
        <v>4.0</v>
      </c>
      <c r="F13" s="21">
        <v>2.0</v>
      </c>
      <c r="G13" s="21">
        <v>5.0</v>
      </c>
      <c r="H13" s="21">
        <v>2.0</v>
      </c>
      <c r="I13" s="21">
        <v>300.0</v>
      </c>
      <c r="J13" s="21"/>
      <c r="K13" s="22">
        <f t="shared" si="1"/>
        <v>83.33333333</v>
      </c>
    </row>
    <row r="14" ht="25.5" customHeight="1">
      <c r="A14" s="23"/>
      <c r="B14" s="19"/>
      <c r="C14" s="20" t="s">
        <v>29</v>
      </c>
      <c r="D14" s="21">
        <v>5000.0</v>
      </c>
      <c r="E14" s="21">
        <v>3.0</v>
      </c>
      <c r="F14" s="21">
        <v>5.0</v>
      </c>
      <c r="G14" s="21">
        <v>3.0</v>
      </c>
      <c r="H14" s="21">
        <v>2.0</v>
      </c>
      <c r="I14" s="21">
        <v>300.0</v>
      </c>
      <c r="J14" s="21"/>
      <c r="K14" s="22">
        <f t="shared" si="1"/>
        <v>26.66666667</v>
      </c>
    </row>
    <row r="15" ht="25.5" customHeight="1">
      <c r="A15" s="23"/>
      <c r="B15" s="19"/>
      <c r="C15" s="20" t="s">
        <v>30</v>
      </c>
      <c r="D15" s="21">
        <v>15000.0</v>
      </c>
      <c r="E15" s="21">
        <v>7.0</v>
      </c>
      <c r="F15" s="21">
        <v>2.0</v>
      </c>
      <c r="G15" s="21">
        <v>4.0</v>
      </c>
      <c r="H15" s="21">
        <v>4.0</v>
      </c>
      <c r="I15" s="21">
        <v>1000.0</v>
      </c>
      <c r="J15" s="21"/>
      <c r="K15" s="22">
        <f t="shared" si="1"/>
        <v>7.619047619</v>
      </c>
    </row>
    <row r="16" ht="25.5" customHeight="1">
      <c r="A16" s="23"/>
      <c r="B16" s="19"/>
      <c r="C16" s="26" t="s">
        <v>31</v>
      </c>
      <c r="D16" s="21">
        <v>1500.0</v>
      </c>
      <c r="E16" s="21">
        <v>30.0</v>
      </c>
      <c r="F16" s="21">
        <v>1.0</v>
      </c>
      <c r="G16" s="21">
        <v>1.0</v>
      </c>
      <c r="H16" s="21">
        <v>1.0</v>
      </c>
      <c r="I16" s="21">
        <v>150.0</v>
      </c>
      <c r="J16" s="21"/>
      <c r="K16" s="22">
        <f t="shared" si="1"/>
        <v>14.81481481</v>
      </c>
    </row>
    <row r="17" ht="25.5" customHeight="1">
      <c r="A17" s="23"/>
      <c r="B17" s="19" t="s">
        <v>32</v>
      </c>
      <c r="C17" s="20" t="s">
        <v>33</v>
      </c>
      <c r="D17" s="21">
        <v>100.0</v>
      </c>
      <c r="E17" s="21">
        <v>30.0</v>
      </c>
      <c r="F17" s="21">
        <v>5.0</v>
      </c>
      <c r="G17" s="21">
        <v>1.0</v>
      </c>
      <c r="H17" s="21">
        <v>1.0</v>
      </c>
      <c r="I17" s="21">
        <v>100.0</v>
      </c>
      <c r="J17" s="21"/>
      <c r="K17" s="22">
        <f t="shared" si="1"/>
        <v>66.66666667</v>
      </c>
    </row>
    <row r="18" ht="25.5" customHeight="1">
      <c r="A18" s="23"/>
      <c r="B18" s="19"/>
      <c r="C18" s="20" t="s">
        <v>34</v>
      </c>
      <c r="D18" s="21">
        <v>100.0</v>
      </c>
      <c r="E18" s="21">
        <v>30.0</v>
      </c>
      <c r="F18" s="21">
        <v>4.0</v>
      </c>
      <c r="G18" s="21">
        <v>1.0</v>
      </c>
      <c r="H18" s="21">
        <v>1.0</v>
      </c>
      <c r="I18" s="21">
        <v>100.0</v>
      </c>
      <c r="J18" s="21"/>
      <c r="K18" s="22">
        <f t="shared" si="1"/>
        <v>83.33333333</v>
      </c>
    </row>
    <row r="19" ht="25.5" customHeight="1">
      <c r="A19" s="23"/>
      <c r="B19" s="19"/>
      <c r="C19" s="20" t="s">
        <v>35</v>
      </c>
      <c r="D19" s="21">
        <v>100.0</v>
      </c>
      <c r="E19" s="21">
        <v>30.0</v>
      </c>
      <c r="F19" s="21">
        <v>5.0</v>
      </c>
      <c r="G19" s="21">
        <v>1.0</v>
      </c>
      <c r="H19" s="21">
        <v>1.0</v>
      </c>
      <c r="I19" s="21">
        <v>100.0</v>
      </c>
      <c r="J19" s="21"/>
      <c r="K19" s="22">
        <f t="shared" si="1"/>
        <v>66.66666667</v>
      </c>
    </row>
    <row r="20" ht="25.5" customHeight="1">
      <c r="A20" s="23"/>
      <c r="B20" s="19" t="s">
        <v>36</v>
      </c>
      <c r="C20" s="20" t="s">
        <v>37</v>
      </c>
      <c r="D20" s="21">
        <v>100000.0</v>
      </c>
      <c r="E20" s="21">
        <v>15.0</v>
      </c>
      <c r="F20" s="21">
        <v>2.0</v>
      </c>
      <c r="G20" s="21">
        <v>5.0</v>
      </c>
      <c r="H20" s="21">
        <v>2.0</v>
      </c>
      <c r="I20" s="21">
        <v>2500.0</v>
      </c>
      <c r="J20" s="21"/>
      <c r="K20" s="22">
        <f t="shared" si="1"/>
        <v>0.1333333333</v>
      </c>
    </row>
    <row r="21" ht="25.5" customHeight="1">
      <c r="A21" s="23"/>
      <c r="B21" s="19"/>
      <c r="C21" s="20" t="s">
        <v>38</v>
      </c>
      <c r="D21" s="21">
        <v>300000.0</v>
      </c>
      <c r="E21" s="21">
        <v>30.0</v>
      </c>
      <c r="F21" s="21">
        <v>1.0</v>
      </c>
      <c r="G21" s="21">
        <v>5.0</v>
      </c>
      <c r="H21" s="21">
        <v>2.0</v>
      </c>
      <c r="I21" s="21">
        <v>2500.0</v>
      </c>
      <c r="J21" s="21"/>
      <c r="K21" s="22">
        <f t="shared" si="1"/>
        <v>0.04444444444</v>
      </c>
    </row>
    <row r="22" ht="25.5" customHeight="1">
      <c r="A22" s="23"/>
      <c r="B22" s="19" t="s">
        <v>39</v>
      </c>
      <c r="C22" s="20" t="s">
        <v>40</v>
      </c>
      <c r="D22" s="21">
        <v>50000.0</v>
      </c>
      <c r="E22" s="21">
        <v>90.0</v>
      </c>
      <c r="F22" s="21">
        <v>1.0</v>
      </c>
      <c r="G22" s="21">
        <v>5.0</v>
      </c>
      <c r="H22" s="21">
        <v>10.0</v>
      </c>
      <c r="I22" s="21">
        <v>100.0</v>
      </c>
      <c r="J22" s="21"/>
      <c r="K22" s="22">
        <f t="shared" si="1"/>
        <v>11.11111111</v>
      </c>
    </row>
    <row r="23" ht="25.5" customHeight="1">
      <c r="A23" s="23"/>
      <c r="B23" s="19"/>
      <c r="C23" s="20" t="s">
        <v>41</v>
      </c>
      <c r="D23" s="21">
        <v>50000.0</v>
      </c>
      <c r="E23" s="21">
        <v>90.0</v>
      </c>
      <c r="F23" s="21">
        <v>1.0</v>
      </c>
      <c r="G23" s="21">
        <v>4.0</v>
      </c>
      <c r="H23" s="21">
        <v>10.0</v>
      </c>
      <c r="I23" s="21">
        <v>100.0</v>
      </c>
      <c r="J23" s="21"/>
      <c r="K23" s="22">
        <f t="shared" si="1"/>
        <v>8.888888889</v>
      </c>
    </row>
    <row r="24" ht="25.5" customHeight="1">
      <c r="A24" s="23"/>
      <c r="B24" s="19"/>
      <c r="C24" s="20" t="s">
        <v>42</v>
      </c>
      <c r="D24" s="21">
        <v>50000.0</v>
      </c>
      <c r="E24" s="21">
        <v>90.0</v>
      </c>
      <c r="F24" s="21">
        <v>1.0</v>
      </c>
      <c r="G24" s="21">
        <v>1.0</v>
      </c>
      <c r="H24" s="21">
        <v>5.0</v>
      </c>
      <c r="I24" s="21">
        <v>100.0</v>
      </c>
      <c r="J24" s="21"/>
      <c r="K24" s="22">
        <f t="shared" si="1"/>
        <v>1.111111111</v>
      </c>
    </row>
    <row r="25" ht="25.5" customHeight="1">
      <c r="A25" s="23"/>
      <c r="B25" s="19"/>
      <c r="C25" s="20" t="s">
        <v>43</v>
      </c>
      <c r="D25" s="21">
        <v>50000.0</v>
      </c>
      <c r="E25" s="21">
        <v>90.0</v>
      </c>
      <c r="F25" s="21">
        <v>1.0</v>
      </c>
      <c r="G25" s="21">
        <v>1.0</v>
      </c>
      <c r="H25" s="21">
        <v>5.0</v>
      </c>
      <c r="I25" s="21">
        <v>100.0</v>
      </c>
      <c r="J25" s="21"/>
      <c r="K25" s="22">
        <f t="shared" si="1"/>
        <v>1.111111111</v>
      </c>
    </row>
    <row r="26" ht="25.5" customHeight="1">
      <c r="A26" s="23"/>
      <c r="B26" s="19"/>
      <c r="C26" s="20" t="s">
        <v>44</v>
      </c>
      <c r="D26" s="21">
        <v>50000.0</v>
      </c>
      <c r="E26" s="21">
        <v>90.0</v>
      </c>
      <c r="F26" s="21">
        <v>1.0</v>
      </c>
      <c r="G26" s="21">
        <v>0.1</v>
      </c>
      <c r="H26" s="21">
        <v>5.0</v>
      </c>
      <c r="I26" s="21">
        <v>100.0</v>
      </c>
      <c r="J26" s="21"/>
      <c r="K26" s="22">
        <f t="shared" si="1"/>
        <v>0.1111111111</v>
      </c>
    </row>
    <row r="27" ht="25.5" customHeight="1">
      <c r="A27" s="23"/>
      <c r="B27" s="19"/>
      <c r="C27" s="20" t="s">
        <v>45</v>
      </c>
      <c r="D27" s="21">
        <v>50000.0</v>
      </c>
      <c r="E27" s="21">
        <v>90.0</v>
      </c>
      <c r="F27" s="21">
        <v>1.0</v>
      </c>
      <c r="G27" s="21">
        <v>0.1</v>
      </c>
      <c r="H27" s="21">
        <v>5.0</v>
      </c>
      <c r="I27" s="21">
        <v>100.0</v>
      </c>
      <c r="J27" s="21"/>
      <c r="K27" s="22">
        <f t="shared" si="1"/>
        <v>0.1111111111</v>
      </c>
    </row>
    <row r="28" ht="25.5" customHeight="1">
      <c r="A28" s="23"/>
      <c r="B28" s="28" t="s">
        <v>46</v>
      </c>
      <c r="C28" s="20" t="s">
        <v>47</v>
      </c>
      <c r="D28" s="21">
        <v>150000.0</v>
      </c>
      <c r="E28" s="21">
        <v>30.0</v>
      </c>
      <c r="F28" s="21">
        <v>1.0</v>
      </c>
      <c r="G28" s="21">
        <v>5.0</v>
      </c>
      <c r="H28" s="21">
        <v>2.0</v>
      </c>
      <c r="I28" s="21">
        <v>400.0</v>
      </c>
      <c r="J28" s="21"/>
      <c r="K28" s="22">
        <f t="shared" si="1"/>
        <v>0.5555555556</v>
      </c>
    </row>
    <row r="29" ht="25.5" customHeight="1">
      <c r="A29" s="23"/>
      <c r="B29" s="19"/>
      <c r="C29" s="20" t="s">
        <v>48</v>
      </c>
      <c r="D29" s="21">
        <v>50000.0</v>
      </c>
      <c r="E29" s="21">
        <v>30.0</v>
      </c>
      <c r="F29" s="21">
        <v>1.0</v>
      </c>
      <c r="G29" s="21">
        <v>2.0</v>
      </c>
      <c r="H29" s="21">
        <v>2.0</v>
      </c>
      <c r="I29" s="21">
        <v>300.0</v>
      </c>
      <c r="J29" s="21"/>
      <c r="K29" s="22">
        <f t="shared" si="1"/>
        <v>0.8888888889</v>
      </c>
    </row>
    <row r="30" ht="25.5" customHeight="1">
      <c r="A30" s="23"/>
      <c r="B30" s="19"/>
      <c r="C30" s="29" t="s">
        <v>49</v>
      </c>
      <c r="D30" s="21">
        <v>50000.0</v>
      </c>
      <c r="E30" s="21">
        <v>30.0</v>
      </c>
      <c r="F30" s="21">
        <v>1.0</v>
      </c>
      <c r="G30" s="21">
        <v>2.0</v>
      </c>
      <c r="H30" s="21">
        <v>2.0</v>
      </c>
      <c r="I30" s="21">
        <v>300.0</v>
      </c>
      <c r="J30" s="21"/>
      <c r="K30" s="22">
        <f t="shared" si="1"/>
        <v>0.8888888889</v>
      </c>
    </row>
    <row r="31" ht="25.5" customHeight="1">
      <c r="A31" s="23"/>
      <c r="B31" s="19"/>
      <c r="C31" s="29" t="s">
        <v>50</v>
      </c>
      <c r="D31" s="21">
        <v>50000.0</v>
      </c>
      <c r="E31" s="21">
        <v>30.0</v>
      </c>
      <c r="F31" s="21">
        <v>1.0</v>
      </c>
      <c r="G31" s="21">
        <v>2.0</v>
      </c>
      <c r="H31" s="21">
        <v>2.0</v>
      </c>
      <c r="I31" s="21">
        <v>300.0</v>
      </c>
      <c r="J31" s="21"/>
      <c r="K31" s="22">
        <f t="shared" si="1"/>
        <v>0.8888888889</v>
      </c>
    </row>
    <row r="32" ht="25.5" customHeight="1">
      <c r="A32" s="23"/>
      <c r="B32" s="19"/>
      <c r="C32" s="30" t="s">
        <v>51</v>
      </c>
      <c r="D32" s="21">
        <v>50000.0</v>
      </c>
      <c r="E32" s="21">
        <v>30.0</v>
      </c>
      <c r="F32" s="21">
        <v>1.0</v>
      </c>
      <c r="G32" s="21">
        <v>2.0</v>
      </c>
      <c r="H32" s="21">
        <v>2.0</v>
      </c>
      <c r="I32" s="21">
        <v>300.0</v>
      </c>
      <c r="J32" s="21"/>
      <c r="K32" s="22">
        <f t="shared" si="1"/>
        <v>0.8888888889</v>
      </c>
    </row>
    <row r="33" ht="25.5" customHeight="1">
      <c r="A33" s="23"/>
      <c r="B33" s="19"/>
      <c r="C33" s="30" t="s">
        <v>52</v>
      </c>
      <c r="D33" s="21">
        <v>50000.0</v>
      </c>
      <c r="E33" s="21">
        <v>30.0</v>
      </c>
      <c r="F33" s="21">
        <v>1.0</v>
      </c>
      <c r="G33" s="21">
        <v>2.0</v>
      </c>
      <c r="H33" s="21">
        <v>2.0</v>
      </c>
      <c r="I33" s="21">
        <v>300.0</v>
      </c>
      <c r="J33" s="21"/>
      <c r="K33" s="22">
        <f t="shared" si="1"/>
        <v>0.8888888889</v>
      </c>
    </row>
    <row r="34" ht="25.5" customHeight="1">
      <c r="A34" s="23"/>
      <c r="B34" s="19"/>
      <c r="C34" s="30" t="s">
        <v>53</v>
      </c>
      <c r="D34" s="21">
        <v>50000.0</v>
      </c>
      <c r="E34" s="21">
        <v>30.0</v>
      </c>
      <c r="F34" s="21">
        <v>1.0</v>
      </c>
      <c r="G34" s="21">
        <v>2.0</v>
      </c>
      <c r="H34" s="21">
        <v>2.0</v>
      </c>
      <c r="I34" s="21">
        <v>300.0</v>
      </c>
      <c r="J34" s="21"/>
      <c r="K34" s="22">
        <f t="shared" si="1"/>
        <v>0.8888888889</v>
      </c>
    </row>
    <row r="35" ht="25.5" customHeight="1">
      <c r="A35" s="23"/>
      <c r="B35" s="19"/>
      <c r="C35" s="30" t="s">
        <v>54</v>
      </c>
      <c r="D35" s="21">
        <v>50000.0</v>
      </c>
      <c r="E35" s="21">
        <v>30.0</v>
      </c>
      <c r="F35" s="21">
        <v>1.0</v>
      </c>
      <c r="G35" s="21">
        <v>2.0</v>
      </c>
      <c r="H35" s="21">
        <v>2.0</v>
      </c>
      <c r="I35" s="21">
        <v>300.0</v>
      </c>
      <c r="J35" s="21"/>
      <c r="K35" s="22">
        <f t="shared" si="1"/>
        <v>0.8888888889</v>
      </c>
    </row>
    <row r="36" ht="25.5" customHeight="1">
      <c r="A36" s="23"/>
      <c r="B36" s="19"/>
      <c r="C36" s="30" t="s">
        <v>55</v>
      </c>
      <c r="D36" s="21">
        <v>50000.0</v>
      </c>
      <c r="E36" s="21">
        <v>30.0</v>
      </c>
      <c r="F36" s="21">
        <v>1.0</v>
      </c>
      <c r="G36" s="21">
        <v>2.0</v>
      </c>
      <c r="H36" s="21">
        <v>2.0</v>
      </c>
      <c r="I36" s="21">
        <v>300.0</v>
      </c>
      <c r="J36" s="21"/>
      <c r="K36" s="22">
        <f t="shared" si="1"/>
        <v>0.8888888889</v>
      </c>
    </row>
    <row r="37" ht="25.5" customHeight="1">
      <c r="A37" s="23"/>
      <c r="B37" s="31" t="s">
        <v>56</v>
      </c>
      <c r="C37" s="20" t="s">
        <v>57</v>
      </c>
      <c r="D37" s="21">
        <v>250000.0</v>
      </c>
      <c r="E37" s="21">
        <v>45.0</v>
      </c>
      <c r="F37" s="21">
        <v>1.0</v>
      </c>
      <c r="G37" s="21">
        <v>2.0</v>
      </c>
      <c r="H37" s="21">
        <v>3.0</v>
      </c>
      <c r="I37" s="21">
        <v>1500.0</v>
      </c>
      <c r="J37" s="21"/>
      <c r="K37" s="22">
        <f t="shared" si="1"/>
        <v>0.03555555556</v>
      </c>
    </row>
    <row r="38" ht="25.5" customHeight="1">
      <c r="A38" s="23"/>
      <c r="B38" s="19"/>
      <c r="C38" s="20" t="s">
        <v>58</v>
      </c>
      <c r="D38" s="21">
        <v>250000.0</v>
      </c>
      <c r="E38" s="21">
        <v>45.0</v>
      </c>
      <c r="F38" s="21">
        <v>1.0</v>
      </c>
      <c r="G38" s="21">
        <v>2.0</v>
      </c>
      <c r="H38" s="21">
        <v>3.0</v>
      </c>
      <c r="I38" s="21">
        <v>1500.0</v>
      </c>
      <c r="J38" s="21"/>
      <c r="K38" s="22">
        <f t="shared" si="1"/>
        <v>0.03555555556</v>
      </c>
    </row>
    <row r="39" ht="25.5" customHeight="1">
      <c r="A39" s="23"/>
      <c r="B39" s="19"/>
      <c r="C39" s="29" t="s">
        <v>59</v>
      </c>
      <c r="D39" s="21">
        <v>50000.0</v>
      </c>
      <c r="E39" s="21">
        <v>45.0</v>
      </c>
      <c r="F39" s="21">
        <v>1.0</v>
      </c>
      <c r="G39" s="21">
        <v>3.0</v>
      </c>
      <c r="H39" s="21">
        <v>3.0</v>
      </c>
      <c r="I39" s="21">
        <v>1500.0</v>
      </c>
      <c r="J39" s="21"/>
      <c r="K39" s="22">
        <f t="shared" si="1"/>
        <v>0.2666666667</v>
      </c>
    </row>
    <row r="40" ht="25.5" customHeight="1">
      <c r="A40" s="23"/>
      <c r="B40" s="19"/>
      <c r="C40" s="20" t="s">
        <v>60</v>
      </c>
      <c r="D40" s="21">
        <v>50000.0</v>
      </c>
      <c r="E40" s="21">
        <v>30.0</v>
      </c>
      <c r="F40" s="21">
        <v>4.0</v>
      </c>
      <c r="G40" s="21">
        <v>3.0</v>
      </c>
      <c r="H40" s="21">
        <v>3.0</v>
      </c>
      <c r="I40" s="21">
        <v>1500.0</v>
      </c>
      <c r="J40" s="21"/>
      <c r="K40" s="22">
        <f t="shared" si="1"/>
        <v>0.1</v>
      </c>
    </row>
    <row r="41" ht="25.5" customHeight="1">
      <c r="A41" s="23"/>
      <c r="B41" s="19" t="s">
        <v>61</v>
      </c>
      <c r="C41" s="20" t="s">
        <v>62</v>
      </c>
      <c r="D41" s="21">
        <v>10000.0</v>
      </c>
      <c r="E41" s="21">
        <v>14.0</v>
      </c>
      <c r="F41" s="21">
        <v>4.0</v>
      </c>
      <c r="G41" s="21">
        <v>1.0</v>
      </c>
      <c r="H41" s="21">
        <v>5.0</v>
      </c>
      <c r="I41" s="21">
        <v>1500.0</v>
      </c>
      <c r="J41" s="21"/>
      <c r="K41" s="22">
        <f t="shared" si="1"/>
        <v>0.5952380952</v>
      </c>
    </row>
    <row r="42" ht="25.5" customHeight="1">
      <c r="A42" s="23"/>
      <c r="B42" s="19"/>
      <c r="C42" s="20" t="s">
        <v>63</v>
      </c>
      <c r="D42" s="21">
        <v>10000.0</v>
      </c>
      <c r="E42" s="21">
        <v>14.0</v>
      </c>
      <c r="F42" s="21">
        <v>2.0</v>
      </c>
      <c r="G42" s="21">
        <v>1.0</v>
      </c>
      <c r="H42" s="21">
        <v>5.0</v>
      </c>
      <c r="I42" s="21">
        <v>1500.0</v>
      </c>
      <c r="J42" s="21"/>
      <c r="K42" s="22">
        <f t="shared" si="1"/>
        <v>1.19047619</v>
      </c>
    </row>
    <row r="43" ht="25.5" customHeight="1">
      <c r="A43" s="23"/>
      <c r="B43" s="19"/>
      <c r="C43" s="20" t="s">
        <v>64</v>
      </c>
      <c r="D43" s="21">
        <v>10000.0</v>
      </c>
      <c r="E43" s="21">
        <v>14.0</v>
      </c>
      <c r="F43" s="21">
        <v>5.0</v>
      </c>
      <c r="G43" s="21">
        <v>1.0</v>
      </c>
      <c r="H43" s="21">
        <v>5.0</v>
      </c>
      <c r="I43" s="21">
        <v>1500.0</v>
      </c>
      <c r="J43" s="21"/>
      <c r="K43" s="22">
        <f t="shared" si="1"/>
        <v>0.4761904762</v>
      </c>
    </row>
    <row r="44" ht="25.5" customHeight="1">
      <c r="A44" s="23"/>
      <c r="B44" s="19"/>
      <c r="C44" s="20" t="s">
        <v>65</v>
      </c>
      <c r="D44" s="21">
        <v>10000.0</v>
      </c>
      <c r="E44" s="21">
        <v>14.0</v>
      </c>
      <c r="F44" s="21">
        <v>3.0</v>
      </c>
      <c r="G44" s="21">
        <v>1.0</v>
      </c>
      <c r="H44" s="21">
        <v>5.0</v>
      </c>
      <c r="I44" s="21">
        <v>1500.0</v>
      </c>
      <c r="J44" s="21"/>
      <c r="K44" s="22">
        <f t="shared" si="1"/>
        <v>0.7936507937</v>
      </c>
    </row>
    <row r="45" ht="25.5" customHeight="1">
      <c r="A45" s="23"/>
      <c r="B45" s="19"/>
      <c r="C45" s="20" t="s">
        <v>66</v>
      </c>
      <c r="D45" s="21">
        <v>10000.0</v>
      </c>
      <c r="E45" s="21">
        <v>14.0</v>
      </c>
      <c r="F45" s="21">
        <v>3.0</v>
      </c>
      <c r="G45" s="21">
        <v>1.0</v>
      </c>
      <c r="H45" s="21">
        <v>5.0</v>
      </c>
      <c r="I45" s="21">
        <v>1500.0</v>
      </c>
      <c r="J45" s="21"/>
      <c r="K45" s="22">
        <f t="shared" si="1"/>
        <v>0.7936507937</v>
      </c>
    </row>
    <row r="46" ht="25.5" customHeight="1">
      <c r="A46" s="23"/>
      <c r="B46" s="19"/>
      <c r="C46" s="20" t="s">
        <v>67</v>
      </c>
      <c r="D46" s="21">
        <v>150000.0</v>
      </c>
      <c r="E46" s="21">
        <v>30.0</v>
      </c>
      <c r="F46" s="21">
        <v>5.0</v>
      </c>
      <c r="G46" s="21">
        <v>1.0</v>
      </c>
      <c r="H46" s="21">
        <v>5.0</v>
      </c>
      <c r="I46" s="21">
        <v>1500.0</v>
      </c>
      <c r="J46" s="21"/>
      <c r="K46" s="22">
        <f t="shared" si="1"/>
        <v>0.01481481481</v>
      </c>
    </row>
    <row r="47" ht="25.5" customHeight="1">
      <c r="A47" s="23"/>
      <c r="B47" s="19"/>
      <c r="C47" s="20" t="s">
        <v>68</v>
      </c>
      <c r="D47" s="21">
        <v>150000.0</v>
      </c>
      <c r="E47" s="21">
        <v>30.0</v>
      </c>
      <c r="F47" s="21">
        <v>5.0</v>
      </c>
      <c r="G47" s="21">
        <v>1.0</v>
      </c>
      <c r="H47" s="21">
        <v>5.0</v>
      </c>
      <c r="I47" s="21">
        <v>1500.0</v>
      </c>
      <c r="J47" s="21"/>
      <c r="K47" s="22">
        <f t="shared" si="1"/>
        <v>0.01481481481</v>
      </c>
    </row>
    <row r="48" ht="25.5" customHeight="1">
      <c r="A48" s="23"/>
      <c r="B48" s="19" t="s">
        <v>69</v>
      </c>
      <c r="C48" s="20" t="s">
        <v>70</v>
      </c>
      <c r="D48" s="21">
        <v>1000.0</v>
      </c>
      <c r="E48" s="21">
        <v>5.0</v>
      </c>
      <c r="F48" s="21">
        <v>5.0</v>
      </c>
      <c r="G48" s="21">
        <v>4.0</v>
      </c>
      <c r="H48" s="21">
        <v>3.0</v>
      </c>
      <c r="I48" s="21">
        <v>100.0</v>
      </c>
      <c r="J48" s="21"/>
      <c r="K48" s="22">
        <f t="shared" si="1"/>
        <v>480</v>
      </c>
    </row>
    <row r="49" ht="25.5" customHeight="1">
      <c r="A49" s="23"/>
      <c r="B49" s="19"/>
      <c r="C49" s="20" t="s">
        <v>71</v>
      </c>
      <c r="D49" s="21">
        <v>1000.0</v>
      </c>
      <c r="E49" s="21">
        <v>5.0</v>
      </c>
      <c r="F49" s="21">
        <v>5.0</v>
      </c>
      <c r="G49" s="21">
        <v>3.0</v>
      </c>
      <c r="H49" s="21">
        <v>3.0</v>
      </c>
      <c r="I49" s="21">
        <v>100.0</v>
      </c>
      <c r="J49" s="21"/>
      <c r="K49" s="22">
        <f t="shared" si="1"/>
        <v>360</v>
      </c>
    </row>
    <row r="50" ht="25.5" customHeight="1">
      <c r="A50" s="23"/>
      <c r="B50" s="19"/>
      <c r="C50" s="20" t="s">
        <v>72</v>
      </c>
      <c r="D50" s="21">
        <v>1000.0</v>
      </c>
      <c r="E50" s="21">
        <v>5.0</v>
      </c>
      <c r="F50" s="21">
        <v>5.0</v>
      </c>
      <c r="G50" s="21">
        <v>1.0</v>
      </c>
      <c r="H50" s="21">
        <v>3.0</v>
      </c>
      <c r="I50" s="21">
        <v>100.0</v>
      </c>
      <c r="J50" s="21"/>
      <c r="K50" s="22">
        <f t="shared" si="1"/>
        <v>120</v>
      </c>
    </row>
    <row r="51" ht="25.5" customHeight="1">
      <c r="A51" s="23"/>
      <c r="B51" s="19"/>
      <c r="C51" s="20" t="s">
        <v>73</v>
      </c>
      <c r="D51" s="21">
        <v>1000.0</v>
      </c>
      <c r="E51" s="21">
        <v>5.0</v>
      </c>
      <c r="F51" s="21">
        <v>5.0</v>
      </c>
      <c r="G51" s="21">
        <v>1.0</v>
      </c>
      <c r="H51" s="21">
        <v>3.0</v>
      </c>
      <c r="I51" s="21">
        <v>100.0</v>
      </c>
      <c r="J51" s="21"/>
      <c r="K51" s="22">
        <f t="shared" si="1"/>
        <v>120</v>
      </c>
    </row>
    <row r="52" ht="25.5" customHeight="1">
      <c r="A52" s="23"/>
      <c r="B52" s="19" t="s">
        <v>74</v>
      </c>
      <c r="C52" s="20" t="s">
        <v>75</v>
      </c>
      <c r="D52" s="21">
        <v>5000.0</v>
      </c>
      <c r="E52" s="21">
        <v>14.0</v>
      </c>
      <c r="F52" s="21">
        <v>3.0</v>
      </c>
      <c r="G52" s="21">
        <v>2.0</v>
      </c>
      <c r="H52" s="21">
        <v>5.0</v>
      </c>
      <c r="I52" s="21">
        <v>300.0</v>
      </c>
      <c r="J52" s="21"/>
      <c r="K52" s="22">
        <f t="shared" si="1"/>
        <v>15.87301587</v>
      </c>
    </row>
    <row r="53" ht="25.5" customHeight="1">
      <c r="A53" s="23"/>
      <c r="B53" s="19"/>
      <c r="C53" s="20" t="s">
        <v>76</v>
      </c>
      <c r="D53" s="21">
        <v>5000.0</v>
      </c>
      <c r="E53" s="21">
        <v>14.0</v>
      </c>
      <c r="F53" s="21">
        <v>3.0</v>
      </c>
      <c r="G53" s="21">
        <v>2.0</v>
      </c>
      <c r="H53" s="21">
        <v>5.0</v>
      </c>
      <c r="I53" s="21">
        <v>300.0</v>
      </c>
      <c r="J53" s="21"/>
      <c r="K53" s="22">
        <f t="shared" si="1"/>
        <v>15.87301587</v>
      </c>
    </row>
    <row r="54" ht="25.5" customHeight="1">
      <c r="A54" s="23"/>
      <c r="B54" s="19"/>
      <c r="C54" s="20" t="s">
        <v>77</v>
      </c>
      <c r="D54" s="21">
        <v>5000.0</v>
      </c>
      <c r="E54" s="21">
        <v>14.0</v>
      </c>
      <c r="F54" s="21">
        <v>3.0</v>
      </c>
      <c r="G54" s="21">
        <v>3.0</v>
      </c>
      <c r="H54" s="21">
        <v>5.0</v>
      </c>
      <c r="I54" s="21">
        <v>300.0</v>
      </c>
      <c r="J54" s="21"/>
      <c r="K54" s="22">
        <f t="shared" si="1"/>
        <v>23.80952381</v>
      </c>
    </row>
    <row r="55" ht="25.5" customHeight="1">
      <c r="A55" s="23"/>
      <c r="B55" s="19" t="s">
        <v>78</v>
      </c>
      <c r="C55" s="32" t="s">
        <v>79</v>
      </c>
      <c r="D55" s="21">
        <v>15000.0</v>
      </c>
      <c r="E55" s="21">
        <v>10.0</v>
      </c>
      <c r="F55" s="21">
        <v>1.0</v>
      </c>
      <c r="G55" s="21">
        <v>3.0</v>
      </c>
      <c r="H55" s="21">
        <v>1.0</v>
      </c>
      <c r="I55" s="21">
        <v>500.0</v>
      </c>
      <c r="J55" s="21"/>
      <c r="K55" s="22">
        <f t="shared" si="1"/>
        <v>4</v>
      </c>
    </row>
    <row r="56" ht="25.5" customHeight="1">
      <c r="A56" s="23"/>
      <c r="B56" s="19"/>
      <c r="C56" s="20" t="s">
        <v>80</v>
      </c>
      <c r="D56" s="21">
        <v>15000.0</v>
      </c>
      <c r="E56" s="21">
        <v>10.0</v>
      </c>
      <c r="F56" s="21">
        <v>1.0</v>
      </c>
      <c r="G56" s="21">
        <v>3.0</v>
      </c>
      <c r="H56" s="21">
        <v>1.0</v>
      </c>
      <c r="I56" s="21">
        <v>500.0</v>
      </c>
      <c r="J56" s="21"/>
      <c r="K56" s="22">
        <f t="shared" si="1"/>
        <v>4</v>
      </c>
    </row>
    <row r="57" ht="25.5" customHeight="1">
      <c r="A57" s="23"/>
      <c r="B57" s="19"/>
      <c r="C57" s="29" t="s">
        <v>52</v>
      </c>
      <c r="D57" s="21">
        <v>15000.0</v>
      </c>
      <c r="E57" s="21">
        <v>10.0</v>
      </c>
      <c r="F57" s="21">
        <v>1.0</v>
      </c>
      <c r="G57" s="21">
        <v>3.0</v>
      </c>
      <c r="H57" s="21">
        <v>1.0</v>
      </c>
      <c r="I57" s="21">
        <v>500.0</v>
      </c>
      <c r="J57" s="21"/>
      <c r="K57" s="22">
        <f t="shared" si="1"/>
        <v>4</v>
      </c>
    </row>
    <row r="58" ht="25.5" customHeight="1">
      <c r="A58" s="23"/>
      <c r="B58" s="19"/>
      <c r="C58" s="20" t="s">
        <v>81</v>
      </c>
      <c r="D58" s="21">
        <v>15000.0</v>
      </c>
      <c r="E58" s="21">
        <v>10.0</v>
      </c>
      <c r="F58" s="21">
        <v>1.0</v>
      </c>
      <c r="G58" s="21">
        <v>3.0</v>
      </c>
      <c r="H58" s="21">
        <v>1.0</v>
      </c>
      <c r="I58" s="21">
        <v>500.0</v>
      </c>
      <c r="J58" s="21"/>
      <c r="K58" s="22">
        <f t="shared" si="1"/>
        <v>4</v>
      </c>
    </row>
    <row r="59" ht="25.5" customHeight="1">
      <c r="A59" s="23"/>
      <c r="B59" s="19" t="s">
        <v>82</v>
      </c>
      <c r="C59" s="33" t="s">
        <v>83</v>
      </c>
      <c r="D59" s="21">
        <v>15000.0</v>
      </c>
      <c r="E59" s="21">
        <v>10.0</v>
      </c>
      <c r="F59" s="21">
        <v>1.0</v>
      </c>
      <c r="G59" s="21">
        <v>3.0</v>
      </c>
      <c r="H59" s="21">
        <v>1.0</v>
      </c>
      <c r="I59" s="21">
        <v>500.0</v>
      </c>
      <c r="J59" s="21"/>
      <c r="K59" s="22">
        <f t="shared" si="1"/>
        <v>4</v>
      </c>
    </row>
    <row r="60" ht="25.5" customHeight="1">
      <c r="A60" s="23"/>
      <c r="B60" s="34"/>
      <c r="C60" s="35" t="s">
        <v>84</v>
      </c>
      <c r="D60" s="21">
        <v>15000.0</v>
      </c>
      <c r="E60" s="21">
        <v>10.0</v>
      </c>
      <c r="F60" s="21">
        <v>1.0</v>
      </c>
      <c r="G60" s="21">
        <v>3.0</v>
      </c>
      <c r="H60" s="21">
        <v>1.0</v>
      </c>
      <c r="I60" s="21">
        <v>500.0</v>
      </c>
      <c r="J60" s="21"/>
      <c r="K60" s="22">
        <f t="shared" si="1"/>
        <v>4</v>
      </c>
    </row>
    <row r="61" ht="25.5" customHeight="1">
      <c r="A61" s="23"/>
      <c r="B61" s="19" t="s">
        <v>85</v>
      </c>
      <c r="C61" s="20" t="s">
        <v>86</v>
      </c>
      <c r="D61" s="21">
        <v>15000.0</v>
      </c>
      <c r="E61" s="21">
        <v>10.0</v>
      </c>
      <c r="F61" s="21">
        <v>1.0</v>
      </c>
      <c r="G61" s="21">
        <v>3.0</v>
      </c>
      <c r="H61" s="21">
        <v>1.0</v>
      </c>
      <c r="I61" s="21">
        <v>500.0</v>
      </c>
      <c r="J61" s="21"/>
      <c r="K61" s="22">
        <f t="shared" si="1"/>
        <v>4</v>
      </c>
    </row>
    <row r="62" ht="25.5" customHeight="1">
      <c r="A62" s="23"/>
      <c r="B62" s="19"/>
      <c r="C62" s="20" t="s">
        <v>87</v>
      </c>
      <c r="D62" s="21">
        <v>15000.0</v>
      </c>
      <c r="E62" s="21">
        <v>10.0</v>
      </c>
      <c r="F62" s="21">
        <v>1.0</v>
      </c>
      <c r="G62" s="21">
        <v>3.0</v>
      </c>
      <c r="H62" s="21">
        <v>1.0</v>
      </c>
      <c r="I62" s="21">
        <v>500.0</v>
      </c>
      <c r="J62" s="21"/>
      <c r="K62" s="22">
        <f t="shared" si="1"/>
        <v>4</v>
      </c>
    </row>
    <row r="63" ht="25.5" customHeight="1">
      <c r="A63" s="23"/>
      <c r="B63" s="19" t="s">
        <v>88</v>
      </c>
      <c r="C63" s="20" t="s">
        <v>86</v>
      </c>
      <c r="D63" s="21">
        <v>15000.0</v>
      </c>
      <c r="E63" s="21">
        <v>10.0</v>
      </c>
      <c r="F63" s="21">
        <v>1.0</v>
      </c>
      <c r="G63" s="21">
        <v>3.0</v>
      </c>
      <c r="H63" s="21">
        <v>1.0</v>
      </c>
      <c r="I63" s="21">
        <v>500.0</v>
      </c>
      <c r="J63" s="21"/>
      <c r="K63" s="22">
        <f t="shared" si="1"/>
        <v>4</v>
      </c>
    </row>
    <row r="64" ht="25.5" customHeight="1">
      <c r="A64" s="23"/>
      <c r="B64" s="34"/>
      <c r="C64" s="20" t="s">
        <v>89</v>
      </c>
      <c r="D64" s="21">
        <v>15000.0</v>
      </c>
      <c r="E64" s="21">
        <v>10.0</v>
      </c>
      <c r="F64" s="21">
        <v>1.0</v>
      </c>
      <c r="G64" s="21">
        <v>3.0</v>
      </c>
      <c r="H64" s="21">
        <v>1.0</v>
      </c>
      <c r="I64" s="21">
        <v>500.0</v>
      </c>
      <c r="J64" s="21"/>
      <c r="K64" s="22">
        <f t="shared" si="1"/>
        <v>4</v>
      </c>
    </row>
    <row r="65" ht="25.5" customHeight="1">
      <c r="A65" s="23"/>
      <c r="B65" s="19" t="s">
        <v>90</v>
      </c>
      <c r="C65" s="32" t="s">
        <v>91</v>
      </c>
      <c r="D65" s="21">
        <v>15000.0</v>
      </c>
      <c r="E65" s="21">
        <v>10.0</v>
      </c>
      <c r="F65" s="21">
        <v>3.0</v>
      </c>
      <c r="G65" s="21">
        <v>3.0</v>
      </c>
      <c r="H65" s="21">
        <v>3.0</v>
      </c>
      <c r="I65" s="21">
        <v>750.0</v>
      </c>
      <c r="J65" s="21"/>
      <c r="K65" s="22">
        <f t="shared" si="1"/>
        <v>2.666666667</v>
      </c>
    </row>
    <row r="66" ht="25.5" customHeight="1">
      <c r="A66" s="23"/>
      <c r="B66" s="34"/>
      <c r="C66" s="20" t="s">
        <v>92</v>
      </c>
      <c r="D66" s="21">
        <v>15000.0</v>
      </c>
      <c r="E66" s="21">
        <v>10.0</v>
      </c>
      <c r="F66" s="21">
        <v>3.0</v>
      </c>
      <c r="G66" s="21">
        <v>3.0</v>
      </c>
      <c r="H66" s="21">
        <v>3.0</v>
      </c>
      <c r="I66" s="21">
        <v>500.0</v>
      </c>
      <c r="J66" s="21"/>
      <c r="K66" s="22">
        <f t="shared" si="1"/>
        <v>4</v>
      </c>
    </row>
    <row r="67" ht="25.5" customHeight="1">
      <c r="A67" s="23"/>
      <c r="B67" s="34"/>
      <c r="C67" s="20" t="s">
        <v>93</v>
      </c>
      <c r="D67" s="21">
        <v>15000.0</v>
      </c>
      <c r="E67" s="21">
        <v>10.0</v>
      </c>
      <c r="F67" s="21">
        <v>3.0</v>
      </c>
      <c r="G67" s="21">
        <v>1.0</v>
      </c>
      <c r="H67" s="21">
        <v>3.0</v>
      </c>
      <c r="I67" s="21">
        <v>500.0</v>
      </c>
      <c r="J67" s="21"/>
      <c r="K67" s="22">
        <f t="shared" si="1"/>
        <v>1.333333333</v>
      </c>
    </row>
    <row r="68" ht="25.5" customHeight="1">
      <c r="A68" s="23"/>
      <c r="B68" s="34"/>
      <c r="C68" s="20" t="s">
        <v>94</v>
      </c>
      <c r="D68" s="21">
        <v>15000.0</v>
      </c>
      <c r="E68" s="21">
        <v>10.0</v>
      </c>
      <c r="F68" s="21">
        <v>3.0</v>
      </c>
      <c r="G68" s="21">
        <v>1.0</v>
      </c>
      <c r="H68" s="21">
        <v>3.0</v>
      </c>
      <c r="I68" s="21">
        <v>500.0</v>
      </c>
      <c r="J68" s="21"/>
      <c r="K68" s="22">
        <f t="shared" si="1"/>
        <v>1.333333333</v>
      </c>
    </row>
    <row r="69" ht="25.5" customHeight="1">
      <c r="A69" s="23"/>
      <c r="B69" s="19" t="s">
        <v>95</v>
      </c>
      <c r="C69" s="20" t="s">
        <v>96</v>
      </c>
      <c r="D69" s="21">
        <v>50000.0</v>
      </c>
      <c r="E69" s="21">
        <v>14.0</v>
      </c>
      <c r="F69" s="21">
        <v>3.0</v>
      </c>
      <c r="G69" s="21">
        <v>5.0</v>
      </c>
      <c r="H69" s="21">
        <v>4.0</v>
      </c>
      <c r="I69" s="21">
        <v>1000.0</v>
      </c>
      <c r="J69" s="21"/>
      <c r="K69" s="22">
        <f t="shared" si="1"/>
        <v>0.9523809524</v>
      </c>
    </row>
    <row r="70" ht="25.5" customHeight="1">
      <c r="A70" s="23"/>
      <c r="B70" s="34"/>
      <c r="C70" s="36" t="s">
        <v>97</v>
      </c>
      <c r="D70" s="21">
        <v>15000.0</v>
      </c>
      <c r="E70" s="21">
        <v>14.0</v>
      </c>
      <c r="F70" s="21">
        <v>2.0</v>
      </c>
      <c r="G70" s="21">
        <v>4.0</v>
      </c>
      <c r="H70" s="21">
        <v>5.0</v>
      </c>
      <c r="I70" s="21">
        <v>300.0</v>
      </c>
      <c r="J70" s="21"/>
      <c r="K70" s="22">
        <f t="shared" si="1"/>
        <v>15.87301587</v>
      </c>
    </row>
    <row r="71" ht="25.5" customHeight="1">
      <c r="A71" s="23"/>
      <c r="B71" s="34"/>
      <c r="C71" s="20" t="s">
        <v>98</v>
      </c>
      <c r="D71" s="21">
        <v>100.0</v>
      </c>
      <c r="E71" s="21">
        <v>90.0</v>
      </c>
      <c r="F71" s="21">
        <v>1.0</v>
      </c>
      <c r="G71" s="21">
        <v>4.0</v>
      </c>
      <c r="H71" s="21">
        <v>1.0</v>
      </c>
      <c r="I71" s="21">
        <v>100.0</v>
      </c>
      <c r="J71" s="21"/>
      <c r="K71" s="22">
        <f t="shared" si="1"/>
        <v>444.4444444</v>
      </c>
    </row>
    <row r="72" ht="25.5" customHeight="1">
      <c r="A72" s="23"/>
      <c r="B72" s="19" t="s">
        <v>99</v>
      </c>
      <c r="C72" s="20" t="s">
        <v>100</v>
      </c>
      <c r="D72" s="21">
        <v>5000.0</v>
      </c>
      <c r="E72" s="21">
        <v>3.0</v>
      </c>
      <c r="F72" s="21">
        <v>4.0</v>
      </c>
      <c r="G72" s="21">
        <v>1.0</v>
      </c>
      <c r="H72" s="21">
        <v>1.0</v>
      </c>
      <c r="I72" s="21">
        <v>100.0</v>
      </c>
      <c r="J72" s="21"/>
      <c r="K72" s="22">
        <f t="shared" si="1"/>
        <v>16.66666667</v>
      </c>
    </row>
    <row r="73" ht="25.5" customHeight="1">
      <c r="A73" s="23"/>
      <c r="B73" s="34"/>
      <c r="C73" s="32" t="s">
        <v>101</v>
      </c>
      <c r="D73" s="21">
        <v>15000.0</v>
      </c>
      <c r="E73" s="21">
        <v>5.0</v>
      </c>
      <c r="F73" s="21">
        <v>1.0</v>
      </c>
      <c r="G73" s="21">
        <v>2.0</v>
      </c>
      <c r="H73" s="21">
        <v>1.0</v>
      </c>
      <c r="I73" s="21">
        <v>100.0</v>
      </c>
      <c r="J73" s="21"/>
      <c r="K73" s="22">
        <f t="shared" si="1"/>
        <v>26.66666667</v>
      </c>
    </row>
    <row r="74" ht="25.5" customHeight="1">
      <c r="A74" s="23"/>
      <c r="B74" s="34"/>
      <c r="C74" s="20" t="s">
        <v>102</v>
      </c>
      <c r="D74" s="21">
        <v>5000.0</v>
      </c>
      <c r="E74" s="21">
        <v>3.0</v>
      </c>
      <c r="F74" s="21">
        <v>5.0</v>
      </c>
      <c r="G74" s="21">
        <v>1.0</v>
      </c>
      <c r="H74" s="21">
        <v>1.0</v>
      </c>
      <c r="I74" s="21">
        <v>300.0</v>
      </c>
      <c r="J74" s="21"/>
      <c r="K74" s="22">
        <f t="shared" si="1"/>
        <v>4.444444444</v>
      </c>
    </row>
    <row r="75" ht="25.5" customHeight="1">
      <c r="A75" s="23"/>
      <c r="B75" s="34"/>
      <c r="C75" s="20" t="s">
        <v>103</v>
      </c>
      <c r="D75" s="21">
        <v>25000.0</v>
      </c>
      <c r="E75" s="21">
        <v>5.0</v>
      </c>
      <c r="F75" s="21">
        <v>3.0</v>
      </c>
      <c r="G75" s="21">
        <v>1.0</v>
      </c>
      <c r="H75" s="21">
        <v>1.0</v>
      </c>
      <c r="I75" s="21">
        <v>500.0</v>
      </c>
      <c r="J75" s="21"/>
      <c r="K75" s="22">
        <f t="shared" si="1"/>
        <v>0.5333333333</v>
      </c>
    </row>
    <row r="76" ht="25.5" customHeight="1">
      <c r="A76" s="23"/>
      <c r="B76" s="34"/>
      <c r="C76" s="20" t="s">
        <v>104</v>
      </c>
      <c r="D76" s="21">
        <v>50000.0</v>
      </c>
      <c r="E76" s="21">
        <v>14.0</v>
      </c>
      <c r="F76" s="21">
        <v>5.0</v>
      </c>
      <c r="G76" s="21">
        <v>1.0</v>
      </c>
      <c r="H76" s="21">
        <v>1.0</v>
      </c>
      <c r="I76" s="21">
        <v>1000.0</v>
      </c>
      <c r="J76" s="21"/>
      <c r="K76" s="22">
        <f t="shared" si="1"/>
        <v>0.02857142857</v>
      </c>
    </row>
    <row r="77" ht="25.5" customHeight="1">
      <c r="A77" s="23"/>
      <c r="B77" s="34"/>
      <c r="C77" s="20" t="s">
        <v>105</v>
      </c>
      <c r="D77" s="21">
        <v>5000.0</v>
      </c>
      <c r="E77" s="21">
        <v>14.0</v>
      </c>
      <c r="F77" s="21">
        <v>4.0</v>
      </c>
      <c r="G77" s="21">
        <v>1.0</v>
      </c>
      <c r="H77" s="21">
        <v>1.0</v>
      </c>
      <c r="I77" s="21">
        <v>100.0</v>
      </c>
      <c r="J77" s="21"/>
      <c r="K77" s="22">
        <f t="shared" si="1"/>
        <v>3.571428571</v>
      </c>
    </row>
    <row r="78" ht="25.5" customHeight="1">
      <c r="A78" s="23"/>
      <c r="B78" s="34"/>
      <c r="C78" s="20" t="s">
        <v>106</v>
      </c>
      <c r="D78" s="21">
        <v>5000.0</v>
      </c>
      <c r="E78" s="21">
        <v>10.0</v>
      </c>
      <c r="F78" s="21">
        <v>5.0</v>
      </c>
      <c r="G78" s="21">
        <v>1.0</v>
      </c>
      <c r="H78" s="21">
        <v>1.0</v>
      </c>
      <c r="I78" s="21">
        <v>1000.0</v>
      </c>
      <c r="J78" s="21"/>
      <c r="K78" s="22">
        <f t="shared" si="1"/>
        <v>0.4</v>
      </c>
    </row>
    <row r="79" ht="25.5" customHeight="1">
      <c r="A79" s="23"/>
      <c r="B79" s="19" t="s">
        <v>107</v>
      </c>
      <c r="C79" s="20" t="s">
        <v>108</v>
      </c>
      <c r="D79" s="21">
        <v>100.0</v>
      </c>
      <c r="E79" s="21">
        <v>365.0</v>
      </c>
      <c r="F79" s="21">
        <v>1.0</v>
      </c>
      <c r="G79" s="21">
        <v>2.0</v>
      </c>
      <c r="H79" s="21">
        <v>5.0</v>
      </c>
      <c r="I79" s="21">
        <v>100.0</v>
      </c>
      <c r="J79" s="21"/>
      <c r="K79" s="22">
        <f t="shared" si="1"/>
        <v>273.9726027</v>
      </c>
    </row>
    <row r="80" ht="25.5" customHeight="1">
      <c r="A80" s="23"/>
      <c r="B80" s="34"/>
      <c r="C80" s="20" t="s">
        <v>109</v>
      </c>
      <c r="D80" s="21">
        <v>100.0</v>
      </c>
      <c r="E80" s="21">
        <v>365.0</v>
      </c>
      <c r="F80" s="21">
        <v>1.0</v>
      </c>
      <c r="G80" s="21">
        <v>2.0</v>
      </c>
      <c r="H80" s="21">
        <v>5.0</v>
      </c>
      <c r="I80" s="21">
        <v>100.0</v>
      </c>
      <c r="J80" s="21"/>
      <c r="K80" s="22">
        <f t="shared" si="1"/>
        <v>273.9726027</v>
      </c>
    </row>
    <row r="81" ht="25.5" customHeight="1">
      <c r="A81" s="23"/>
      <c r="B81" s="34"/>
      <c r="C81" s="20" t="s">
        <v>110</v>
      </c>
      <c r="D81" s="21">
        <v>100.0</v>
      </c>
      <c r="E81" s="21">
        <v>365.0</v>
      </c>
      <c r="F81" s="21">
        <v>1.0</v>
      </c>
      <c r="G81" s="21">
        <v>2.0</v>
      </c>
      <c r="H81" s="21">
        <v>5.0</v>
      </c>
      <c r="I81" s="21">
        <v>100.0</v>
      </c>
      <c r="J81" s="21"/>
      <c r="K81" s="22">
        <f t="shared" si="1"/>
        <v>273.9726027</v>
      </c>
    </row>
    <row r="82" ht="25.5" customHeight="1">
      <c r="A82" s="23"/>
      <c r="B82" s="34"/>
      <c r="C82" s="20" t="s">
        <v>111</v>
      </c>
      <c r="D82" s="21">
        <v>100.0</v>
      </c>
      <c r="E82" s="21">
        <v>180.0</v>
      </c>
      <c r="F82" s="21">
        <v>1.0</v>
      </c>
      <c r="G82" s="21">
        <v>3.0</v>
      </c>
      <c r="H82" s="21">
        <v>5.0</v>
      </c>
      <c r="I82" s="21">
        <v>100.0</v>
      </c>
      <c r="J82" s="21"/>
      <c r="K82" s="22">
        <f t="shared" si="1"/>
        <v>833.3333333</v>
      </c>
    </row>
    <row r="83" ht="25.5" customHeight="1">
      <c r="A83" s="23"/>
      <c r="B83" s="34"/>
      <c r="C83" s="20" t="s">
        <v>112</v>
      </c>
      <c r="D83" s="21">
        <v>100.0</v>
      </c>
      <c r="E83" s="21">
        <v>180.0</v>
      </c>
      <c r="F83" s="21">
        <v>1.0</v>
      </c>
      <c r="G83" s="21">
        <v>4.0</v>
      </c>
      <c r="H83" s="21">
        <v>5.0</v>
      </c>
      <c r="I83" s="21">
        <v>100.0</v>
      </c>
      <c r="J83" s="21"/>
      <c r="K83" s="22">
        <f t="shared" si="1"/>
        <v>1111.111111</v>
      </c>
    </row>
    <row r="84" ht="25.5" customHeight="1">
      <c r="A84" s="23"/>
      <c r="B84" s="34"/>
      <c r="C84" s="20" t="s">
        <v>113</v>
      </c>
      <c r="D84" s="21">
        <v>100.0</v>
      </c>
      <c r="E84" s="21">
        <v>90.0</v>
      </c>
      <c r="F84" s="21">
        <v>1.0</v>
      </c>
      <c r="G84" s="21">
        <v>2.0</v>
      </c>
      <c r="H84" s="21">
        <v>5.0</v>
      </c>
      <c r="I84" s="21">
        <v>100.0</v>
      </c>
      <c r="J84" s="21"/>
      <c r="K84" s="22">
        <f t="shared" si="1"/>
        <v>1111.111111</v>
      </c>
    </row>
    <row r="85" ht="25.5" customHeight="1">
      <c r="A85" s="23"/>
      <c r="B85" s="34"/>
      <c r="C85" s="20" t="s">
        <v>114</v>
      </c>
      <c r="D85" s="21">
        <v>100.0</v>
      </c>
      <c r="E85" s="21">
        <v>365.0</v>
      </c>
      <c r="F85" s="21">
        <v>1.0</v>
      </c>
      <c r="G85" s="21">
        <v>1.0</v>
      </c>
      <c r="H85" s="21">
        <v>5.0</v>
      </c>
      <c r="I85" s="21">
        <v>100.0</v>
      </c>
      <c r="J85" s="21"/>
      <c r="K85" s="22">
        <f t="shared" si="1"/>
        <v>136.9863014</v>
      </c>
    </row>
    <row r="86" ht="25.5" customHeight="1">
      <c r="A86" s="23"/>
      <c r="B86" s="34"/>
      <c r="C86" s="20" t="s">
        <v>115</v>
      </c>
      <c r="D86" s="21">
        <v>100.0</v>
      </c>
      <c r="E86" s="21">
        <v>90.0</v>
      </c>
      <c r="F86" s="21">
        <v>1.0</v>
      </c>
      <c r="G86" s="21">
        <v>1.0</v>
      </c>
      <c r="H86" s="21">
        <v>5.0</v>
      </c>
      <c r="I86" s="21">
        <v>100.0</v>
      </c>
      <c r="J86" s="21"/>
      <c r="K86" s="22">
        <f t="shared" si="1"/>
        <v>555.5555556</v>
      </c>
    </row>
    <row r="87" ht="25.5" customHeight="1">
      <c r="A87" s="23"/>
      <c r="B87" s="34"/>
      <c r="C87" s="20" t="s">
        <v>116</v>
      </c>
      <c r="D87" s="21">
        <v>100.0</v>
      </c>
      <c r="E87" s="21">
        <v>365.0</v>
      </c>
      <c r="F87" s="21">
        <v>1.0</v>
      </c>
      <c r="G87" s="21">
        <v>1.0</v>
      </c>
      <c r="H87" s="21">
        <v>5.0</v>
      </c>
      <c r="I87" s="21">
        <v>100.0</v>
      </c>
      <c r="J87" s="21"/>
      <c r="K87" s="22">
        <f t="shared" si="1"/>
        <v>136.9863014</v>
      </c>
    </row>
    <row r="88" ht="25.5" customHeight="1">
      <c r="A88" s="23"/>
      <c r="B88" s="34"/>
      <c r="C88" s="20" t="s">
        <v>117</v>
      </c>
      <c r="D88" s="21">
        <v>100.0</v>
      </c>
      <c r="E88" s="21">
        <v>90.0</v>
      </c>
      <c r="F88" s="21">
        <v>1.0</v>
      </c>
      <c r="G88" s="21">
        <v>1.0</v>
      </c>
      <c r="H88" s="21">
        <v>5.0</v>
      </c>
      <c r="I88" s="21">
        <v>100.0</v>
      </c>
      <c r="J88" s="21"/>
      <c r="K88" s="22">
        <f t="shared" si="1"/>
        <v>555.5555556</v>
      </c>
    </row>
    <row r="89" ht="25.5" customHeight="1">
      <c r="A89" s="23"/>
      <c r="B89" s="19" t="s">
        <v>118</v>
      </c>
      <c r="C89" s="20"/>
      <c r="D89" s="21"/>
      <c r="E89" s="21"/>
      <c r="F89" s="21"/>
      <c r="G89" s="21"/>
      <c r="H89" s="21"/>
      <c r="I89" s="21"/>
      <c r="J89" s="21"/>
      <c r="K89" s="22"/>
    </row>
    <row r="90" ht="25.5" customHeight="1">
      <c r="A90" s="23"/>
      <c r="B90" s="19"/>
      <c r="C90" s="20" t="s">
        <v>119</v>
      </c>
      <c r="D90" s="21">
        <v>5000.0</v>
      </c>
      <c r="E90" s="21">
        <v>60.0</v>
      </c>
      <c r="F90" s="21">
        <v>1.0</v>
      </c>
      <c r="G90" s="21">
        <v>1.0</v>
      </c>
      <c r="H90" s="21">
        <v>1.0</v>
      </c>
      <c r="I90" s="21">
        <v>100.0</v>
      </c>
      <c r="J90" s="21"/>
      <c r="K90" s="22">
        <f t="shared" ref="K90:K91" si="2">G90*H90*$G$4*$H$4/(D90*E90*F90*$D$4*$E$4*$F$4*$J$4*I90*$I$4)*1000000000</f>
        <v>3.333333333</v>
      </c>
    </row>
    <row r="91" ht="25.5" customHeight="1">
      <c r="A91" s="23"/>
      <c r="B91" s="19"/>
      <c r="C91" s="20" t="s">
        <v>120</v>
      </c>
      <c r="D91" s="21">
        <v>5000.0</v>
      </c>
      <c r="E91" s="21">
        <v>30.0</v>
      </c>
      <c r="F91" s="21">
        <v>2.0</v>
      </c>
      <c r="G91" s="21">
        <v>1.0</v>
      </c>
      <c r="H91" s="21">
        <v>1.0</v>
      </c>
      <c r="I91" s="21">
        <v>100.0</v>
      </c>
      <c r="J91" s="21"/>
      <c r="K91" s="22">
        <f t="shared" si="2"/>
        <v>3.333333333</v>
      </c>
    </row>
    <row r="92" ht="25.5" customHeight="1">
      <c r="A92" s="37" t="s">
        <v>121</v>
      </c>
      <c r="B92" s="19" t="s">
        <v>122</v>
      </c>
      <c r="C92" s="32"/>
      <c r="D92" s="21">
        <v>5000.0</v>
      </c>
      <c r="E92" s="21">
        <v>14.0</v>
      </c>
      <c r="F92" s="21">
        <v>1.0</v>
      </c>
      <c r="G92" s="21"/>
      <c r="H92" s="21"/>
      <c r="I92" s="21"/>
      <c r="J92" s="21">
        <v>5.0</v>
      </c>
      <c r="K92" s="22">
        <f t="shared" ref="K92:K125" si="3">J92*$J$4*10000*F92*$F$4/(D92*E92*$D$4*$E$4*$J$4)</f>
        <v>0.1428571429</v>
      </c>
    </row>
    <row r="93" ht="25.5" customHeight="1">
      <c r="A93" s="23"/>
      <c r="B93" s="19" t="s">
        <v>123</v>
      </c>
      <c r="C93" s="32"/>
      <c r="D93" s="21">
        <v>5000.0</v>
      </c>
      <c r="E93" s="21">
        <v>14.0</v>
      </c>
      <c r="F93" s="21">
        <v>1.0</v>
      </c>
      <c r="G93" s="21"/>
      <c r="H93" s="21"/>
      <c r="I93" s="21"/>
      <c r="J93" s="21">
        <v>5.0</v>
      </c>
      <c r="K93" s="22">
        <f t="shared" si="3"/>
        <v>0.1428571429</v>
      </c>
    </row>
    <row r="94" ht="25.5" customHeight="1">
      <c r="A94" s="23"/>
      <c r="B94" s="19" t="s">
        <v>124</v>
      </c>
      <c r="C94" s="32"/>
      <c r="D94" s="21">
        <v>5000.0</v>
      </c>
      <c r="E94" s="21">
        <v>5.0</v>
      </c>
      <c r="F94" s="21">
        <v>5.0</v>
      </c>
      <c r="G94" s="21"/>
      <c r="H94" s="21"/>
      <c r="I94" s="21"/>
      <c r="J94" s="21">
        <v>5.0</v>
      </c>
      <c r="K94" s="22">
        <f t="shared" si="3"/>
        <v>2</v>
      </c>
    </row>
    <row r="95" ht="25.5" customHeight="1">
      <c r="A95" s="23"/>
      <c r="B95" s="19" t="s">
        <v>125</v>
      </c>
      <c r="C95" s="32"/>
      <c r="D95" s="21">
        <v>5000.0</v>
      </c>
      <c r="E95" s="21">
        <v>14.0</v>
      </c>
      <c r="F95" s="21">
        <v>3.0</v>
      </c>
      <c r="G95" s="21"/>
      <c r="H95" s="21"/>
      <c r="I95" s="21"/>
      <c r="J95" s="21">
        <v>3.0</v>
      </c>
      <c r="K95" s="22">
        <f t="shared" si="3"/>
        <v>0.2571428571</v>
      </c>
    </row>
    <row r="96" ht="25.5" customHeight="1">
      <c r="A96" s="23"/>
      <c r="B96" s="19" t="s">
        <v>126</v>
      </c>
      <c r="C96" s="32"/>
      <c r="D96" s="21">
        <v>100.0</v>
      </c>
      <c r="E96" s="21">
        <v>14.0</v>
      </c>
      <c r="F96" s="21">
        <v>3.0</v>
      </c>
      <c r="G96" s="21"/>
      <c r="H96" s="21"/>
      <c r="I96" s="21"/>
      <c r="J96" s="21">
        <v>3.0</v>
      </c>
      <c r="K96" s="22">
        <f t="shared" si="3"/>
        <v>12.85714286</v>
      </c>
    </row>
    <row r="97" ht="25.5" customHeight="1">
      <c r="A97" s="23"/>
      <c r="B97" s="19" t="s">
        <v>127</v>
      </c>
      <c r="C97" s="32"/>
      <c r="D97" s="21">
        <v>999.0</v>
      </c>
      <c r="E97" s="21">
        <v>14.0</v>
      </c>
      <c r="F97" s="21">
        <v>1.0</v>
      </c>
      <c r="G97" s="21"/>
      <c r="H97" s="21"/>
      <c r="I97" s="21"/>
      <c r="J97" s="21">
        <v>3.0</v>
      </c>
      <c r="K97" s="22">
        <f t="shared" si="3"/>
        <v>0.429000429</v>
      </c>
    </row>
    <row r="98" ht="25.5" customHeight="1">
      <c r="A98" s="23"/>
      <c r="B98" s="19" t="s">
        <v>128</v>
      </c>
      <c r="C98" s="32"/>
      <c r="D98" s="21">
        <v>100.0</v>
      </c>
      <c r="E98" s="21">
        <v>5.0</v>
      </c>
      <c r="F98" s="21">
        <v>5.0</v>
      </c>
      <c r="G98" s="21"/>
      <c r="H98" s="21"/>
      <c r="I98" s="21"/>
      <c r="J98" s="21">
        <v>5.0</v>
      </c>
      <c r="K98" s="22">
        <f t="shared" si="3"/>
        <v>100</v>
      </c>
    </row>
    <row r="99" ht="25.5" customHeight="1">
      <c r="A99" s="23"/>
      <c r="B99" s="19" t="s">
        <v>129</v>
      </c>
      <c r="C99" s="20"/>
      <c r="D99" s="21">
        <v>100.0</v>
      </c>
      <c r="E99" s="21">
        <v>5.0</v>
      </c>
      <c r="F99" s="21">
        <v>5.0</v>
      </c>
      <c r="G99" s="21"/>
      <c r="H99" s="21"/>
      <c r="I99" s="21"/>
      <c r="J99" s="21">
        <v>5.0</v>
      </c>
      <c r="K99" s="22">
        <f t="shared" si="3"/>
        <v>100</v>
      </c>
    </row>
    <row r="100" ht="25.5" customHeight="1">
      <c r="A100" s="23"/>
      <c r="B100" s="19" t="s">
        <v>130</v>
      </c>
      <c r="C100" s="32"/>
      <c r="D100" s="21">
        <v>5000.0</v>
      </c>
      <c r="E100" s="21">
        <v>14.0</v>
      </c>
      <c r="F100" s="21">
        <v>1.0</v>
      </c>
      <c r="G100" s="21"/>
      <c r="H100" s="21"/>
      <c r="I100" s="21"/>
      <c r="J100" s="21">
        <v>3.0</v>
      </c>
      <c r="K100" s="22">
        <f t="shared" si="3"/>
        <v>0.08571428571</v>
      </c>
    </row>
    <row r="101" ht="25.5" customHeight="1">
      <c r="A101" s="23"/>
      <c r="B101" s="19" t="s">
        <v>131</v>
      </c>
      <c r="C101" s="32"/>
      <c r="D101" s="21">
        <v>5000.0</v>
      </c>
      <c r="E101" s="21">
        <v>14.0</v>
      </c>
      <c r="F101" s="21">
        <v>1.0</v>
      </c>
      <c r="G101" s="21"/>
      <c r="H101" s="21"/>
      <c r="I101" s="21"/>
      <c r="J101" s="21">
        <v>5.0</v>
      </c>
      <c r="K101" s="22">
        <f t="shared" si="3"/>
        <v>0.1428571429</v>
      </c>
    </row>
    <row r="102" ht="25.5" customHeight="1">
      <c r="A102" s="23"/>
      <c r="B102" s="19" t="s">
        <v>132</v>
      </c>
      <c r="C102" s="32"/>
      <c r="D102" s="21">
        <v>1000.0</v>
      </c>
      <c r="E102" s="21">
        <v>14.0</v>
      </c>
      <c r="F102" s="21">
        <v>3.0</v>
      </c>
      <c r="G102" s="21"/>
      <c r="H102" s="21"/>
      <c r="I102" s="21"/>
      <c r="J102" s="21">
        <v>5.0</v>
      </c>
      <c r="K102" s="22">
        <f t="shared" si="3"/>
        <v>2.142857143</v>
      </c>
    </row>
    <row r="103" ht="25.5" customHeight="1">
      <c r="A103" s="37" t="s">
        <v>121</v>
      </c>
      <c r="B103" s="19" t="s">
        <v>133</v>
      </c>
      <c r="C103" s="32"/>
      <c r="D103" s="21">
        <v>2500.0</v>
      </c>
      <c r="E103" s="21">
        <v>14.0</v>
      </c>
      <c r="F103" s="21">
        <v>1.0</v>
      </c>
      <c r="G103" s="21"/>
      <c r="H103" s="21"/>
      <c r="I103" s="21"/>
      <c r="J103" s="21">
        <v>5.0</v>
      </c>
      <c r="K103" s="22">
        <f t="shared" si="3"/>
        <v>0.2857142857</v>
      </c>
    </row>
    <row r="104" ht="25.5" customHeight="1">
      <c r="A104" s="23"/>
      <c r="B104" s="19" t="s">
        <v>134</v>
      </c>
      <c r="C104" s="32"/>
      <c r="D104" s="21">
        <v>5000.0</v>
      </c>
      <c r="E104" s="21">
        <v>14.0</v>
      </c>
      <c r="F104" s="21">
        <v>1.0</v>
      </c>
      <c r="G104" s="21"/>
      <c r="H104" s="21"/>
      <c r="I104" s="21"/>
      <c r="J104" s="21">
        <v>5.0</v>
      </c>
      <c r="K104" s="22">
        <f t="shared" si="3"/>
        <v>0.1428571429</v>
      </c>
    </row>
    <row r="105" ht="25.5" customHeight="1">
      <c r="A105" s="23"/>
      <c r="B105" s="19" t="s">
        <v>135</v>
      </c>
      <c r="C105" s="32"/>
      <c r="D105" s="21">
        <v>1000.0</v>
      </c>
      <c r="E105" s="21">
        <v>14.0</v>
      </c>
      <c r="F105" s="21">
        <v>5.0</v>
      </c>
      <c r="G105" s="21"/>
      <c r="H105" s="21"/>
      <c r="I105" s="21"/>
      <c r="J105" s="21">
        <v>1.0</v>
      </c>
      <c r="K105" s="22">
        <f t="shared" si="3"/>
        <v>0.7142857143</v>
      </c>
    </row>
    <row r="106" ht="25.5" customHeight="1">
      <c r="A106" s="23"/>
      <c r="B106" s="19" t="s">
        <v>136</v>
      </c>
      <c r="C106" s="32"/>
      <c r="D106" s="21">
        <v>100.0</v>
      </c>
      <c r="E106" s="21">
        <v>14.0</v>
      </c>
      <c r="F106" s="21">
        <v>3.0</v>
      </c>
      <c r="G106" s="21"/>
      <c r="H106" s="21"/>
      <c r="I106" s="21"/>
      <c r="J106" s="21">
        <v>3.0</v>
      </c>
      <c r="K106" s="22">
        <f t="shared" si="3"/>
        <v>12.85714286</v>
      </c>
    </row>
    <row r="107" ht="25.5" customHeight="1">
      <c r="A107" s="23"/>
      <c r="B107" s="19" t="s">
        <v>137</v>
      </c>
      <c r="C107" s="32"/>
      <c r="D107" s="21"/>
      <c r="E107" s="21"/>
      <c r="F107" s="21"/>
      <c r="G107" s="21"/>
      <c r="H107" s="21"/>
      <c r="I107" s="21"/>
      <c r="J107" s="21"/>
      <c r="K107" s="22" t="str">
        <f t="shared" si="3"/>
        <v>#DIV/0!</v>
      </c>
    </row>
    <row r="108" ht="25.5" customHeight="1">
      <c r="A108" s="23"/>
      <c r="B108" s="34"/>
      <c r="C108" s="20" t="s">
        <v>138</v>
      </c>
      <c r="D108" s="21">
        <v>100.0</v>
      </c>
      <c r="E108" s="21">
        <v>14.0</v>
      </c>
      <c r="F108" s="21">
        <v>3.0</v>
      </c>
      <c r="G108" s="21"/>
      <c r="H108" s="21"/>
      <c r="I108" s="21"/>
      <c r="J108" s="21">
        <v>3.0</v>
      </c>
      <c r="K108" s="22">
        <f t="shared" si="3"/>
        <v>12.85714286</v>
      </c>
    </row>
    <row r="109" ht="25.5" customHeight="1">
      <c r="A109" s="23"/>
      <c r="B109" s="34"/>
      <c r="C109" s="20" t="s">
        <v>139</v>
      </c>
      <c r="D109" s="21">
        <v>100.0</v>
      </c>
      <c r="E109" s="21">
        <v>14.0</v>
      </c>
      <c r="F109" s="21">
        <v>3.0</v>
      </c>
      <c r="G109" s="21"/>
      <c r="H109" s="21"/>
      <c r="I109" s="21"/>
      <c r="J109" s="21">
        <v>3.0</v>
      </c>
      <c r="K109" s="22">
        <f t="shared" si="3"/>
        <v>12.85714286</v>
      </c>
    </row>
    <row r="110" ht="25.5" customHeight="1">
      <c r="A110" s="23"/>
      <c r="B110" s="34"/>
      <c r="C110" s="20" t="s">
        <v>140</v>
      </c>
      <c r="D110" s="21">
        <v>100.0</v>
      </c>
      <c r="E110" s="21">
        <v>14.0</v>
      </c>
      <c r="F110" s="21">
        <v>3.0</v>
      </c>
      <c r="G110" s="21"/>
      <c r="H110" s="21"/>
      <c r="I110" s="21"/>
      <c r="J110" s="21">
        <v>3.0</v>
      </c>
      <c r="K110" s="22">
        <f t="shared" si="3"/>
        <v>12.85714286</v>
      </c>
    </row>
    <row r="111" ht="25.5" customHeight="1">
      <c r="A111" s="23"/>
      <c r="B111" s="34"/>
      <c r="C111" s="20" t="s">
        <v>141</v>
      </c>
      <c r="D111" s="21">
        <v>100.0</v>
      </c>
      <c r="E111" s="21">
        <v>14.0</v>
      </c>
      <c r="F111" s="21">
        <v>3.0</v>
      </c>
      <c r="G111" s="21"/>
      <c r="H111" s="21"/>
      <c r="I111" s="21"/>
      <c r="J111" s="21">
        <v>3.0</v>
      </c>
      <c r="K111" s="22">
        <f t="shared" si="3"/>
        <v>12.85714286</v>
      </c>
    </row>
    <row r="112" ht="25.5" customHeight="1">
      <c r="A112" s="23"/>
      <c r="B112" s="34"/>
      <c r="C112" s="20" t="s">
        <v>142</v>
      </c>
      <c r="D112" s="21">
        <v>100.0</v>
      </c>
      <c r="E112" s="21">
        <v>14.0</v>
      </c>
      <c r="F112" s="21">
        <v>3.0</v>
      </c>
      <c r="G112" s="21"/>
      <c r="H112" s="21"/>
      <c r="I112" s="21"/>
      <c r="J112" s="21">
        <v>3.0</v>
      </c>
      <c r="K112" s="22">
        <f t="shared" si="3"/>
        <v>12.85714286</v>
      </c>
    </row>
    <row r="113" ht="25.5" customHeight="1">
      <c r="A113" s="23"/>
      <c r="B113" s="34"/>
      <c r="C113" s="20" t="s">
        <v>143</v>
      </c>
      <c r="D113" s="21">
        <v>100.0</v>
      </c>
      <c r="E113" s="21">
        <v>14.0</v>
      </c>
      <c r="F113" s="21">
        <v>3.0</v>
      </c>
      <c r="G113" s="21"/>
      <c r="H113" s="21"/>
      <c r="I113" s="21"/>
      <c r="J113" s="21">
        <v>3.0</v>
      </c>
      <c r="K113" s="22">
        <f t="shared" si="3"/>
        <v>12.85714286</v>
      </c>
    </row>
    <row r="114" ht="25.5" customHeight="1">
      <c r="A114" s="23"/>
      <c r="B114" s="19" t="s">
        <v>144</v>
      </c>
      <c r="C114" s="20"/>
      <c r="D114" s="21">
        <v>100.0</v>
      </c>
      <c r="E114" s="21">
        <v>14.0</v>
      </c>
      <c r="F114" s="21">
        <v>1.0</v>
      </c>
      <c r="G114" s="21"/>
      <c r="H114" s="21"/>
      <c r="I114" s="21"/>
      <c r="J114" s="21">
        <v>5.0</v>
      </c>
      <c r="K114" s="22">
        <f t="shared" si="3"/>
        <v>7.142857143</v>
      </c>
    </row>
    <row r="115" ht="25.5" customHeight="1">
      <c r="A115" s="23"/>
      <c r="B115" s="19" t="s">
        <v>145</v>
      </c>
      <c r="C115" s="32"/>
      <c r="D115" s="21">
        <v>100.0</v>
      </c>
      <c r="E115" s="21">
        <v>1.0</v>
      </c>
      <c r="F115" s="21">
        <v>5.0</v>
      </c>
      <c r="G115" s="21"/>
      <c r="H115" s="21"/>
      <c r="I115" s="21"/>
      <c r="J115" s="21">
        <v>5.0</v>
      </c>
      <c r="K115" s="22">
        <f t="shared" si="3"/>
        <v>500</v>
      </c>
    </row>
    <row r="116" ht="25.5" customHeight="1">
      <c r="A116" s="23"/>
      <c r="B116" s="19" t="s">
        <v>146</v>
      </c>
      <c r="C116" s="32"/>
      <c r="D116" s="21">
        <v>100.0</v>
      </c>
      <c r="E116" s="21">
        <v>1.0</v>
      </c>
      <c r="F116" s="21">
        <v>5.0</v>
      </c>
      <c r="G116" s="21"/>
      <c r="H116" s="21"/>
      <c r="I116" s="21"/>
      <c r="J116" s="21">
        <v>5.0</v>
      </c>
      <c r="K116" s="22">
        <f t="shared" si="3"/>
        <v>500</v>
      </c>
    </row>
    <row r="117" ht="25.5" customHeight="1">
      <c r="A117" s="23"/>
      <c r="B117" s="19" t="s">
        <v>147</v>
      </c>
      <c r="C117" s="32"/>
      <c r="D117" s="21">
        <v>100.0</v>
      </c>
      <c r="E117" s="21">
        <v>1.0</v>
      </c>
      <c r="F117" s="21">
        <v>5.0</v>
      </c>
      <c r="G117" s="21"/>
      <c r="H117" s="21"/>
      <c r="I117" s="21"/>
      <c r="J117" s="21">
        <v>3.0</v>
      </c>
      <c r="K117" s="22">
        <f t="shared" si="3"/>
        <v>300</v>
      </c>
    </row>
    <row r="118" ht="25.5" customHeight="1">
      <c r="A118" s="23"/>
      <c r="B118" s="19" t="s">
        <v>148</v>
      </c>
      <c r="C118" s="32"/>
      <c r="D118" s="21">
        <v>100.0</v>
      </c>
      <c r="E118" s="21">
        <v>1.0</v>
      </c>
      <c r="F118" s="21">
        <v>5.0</v>
      </c>
      <c r="G118" s="21"/>
      <c r="H118" s="21"/>
      <c r="I118" s="21"/>
      <c r="J118" s="21">
        <v>5.0</v>
      </c>
      <c r="K118" s="22">
        <f t="shared" si="3"/>
        <v>500</v>
      </c>
    </row>
    <row r="119" ht="25.5" customHeight="1">
      <c r="A119" s="38" t="s">
        <v>149</v>
      </c>
      <c r="B119" s="28" t="s">
        <v>150</v>
      </c>
      <c r="C119" s="20" t="s">
        <v>151</v>
      </c>
      <c r="D119" s="21">
        <v>5000.0</v>
      </c>
      <c r="E119" s="21">
        <v>14.0</v>
      </c>
      <c r="F119" s="21">
        <v>2.0</v>
      </c>
      <c r="G119" s="21"/>
      <c r="H119" s="21"/>
      <c r="I119" s="21"/>
      <c r="J119" s="21">
        <v>5.0</v>
      </c>
      <c r="K119" s="22">
        <f t="shared" si="3"/>
        <v>0.2857142857</v>
      </c>
    </row>
    <row r="120" ht="25.5" customHeight="1">
      <c r="A120" s="23"/>
      <c r="B120" s="34"/>
      <c r="C120" s="20" t="s">
        <v>152</v>
      </c>
      <c r="D120" s="21">
        <v>5000.0</v>
      </c>
      <c r="E120" s="21">
        <v>14.0</v>
      </c>
      <c r="F120" s="21">
        <v>2.0</v>
      </c>
      <c r="G120" s="21"/>
      <c r="H120" s="21"/>
      <c r="I120" s="21"/>
      <c r="J120" s="21">
        <v>3.0</v>
      </c>
      <c r="K120" s="22">
        <f t="shared" si="3"/>
        <v>0.1714285714</v>
      </c>
    </row>
    <row r="121" ht="25.5" customHeight="1">
      <c r="A121" s="23"/>
      <c r="B121" s="34"/>
      <c r="C121" s="36" t="s">
        <v>153</v>
      </c>
      <c r="D121" s="21">
        <v>5000.0</v>
      </c>
      <c r="E121" s="21">
        <v>14.0</v>
      </c>
      <c r="F121" s="21">
        <v>2.0</v>
      </c>
      <c r="G121" s="21"/>
      <c r="H121" s="21"/>
      <c r="I121" s="21"/>
      <c r="J121" s="21">
        <v>1.0</v>
      </c>
      <c r="K121" s="22">
        <f t="shared" si="3"/>
        <v>0.05714285714</v>
      </c>
    </row>
    <row r="122" ht="25.5" customHeight="1">
      <c r="A122" s="23"/>
      <c r="B122" s="19" t="s">
        <v>154</v>
      </c>
      <c r="C122" s="20" t="s">
        <v>155</v>
      </c>
      <c r="D122" s="21">
        <v>5000.0</v>
      </c>
      <c r="E122" s="21">
        <v>30.0</v>
      </c>
      <c r="F122" s="21">
        <v>1.0</v>
      </c>
      <c r="G122" s="21"/>
      <c r="H122" s="21"/>
      <c r="I122" s="21"/>
      <c r="J122" s="21">
        <v>5.0</v>
      </c>
      <c r="K122" s="22">
        <f t="shared" si="3"/>
        <v>0.06666666667</v>
      </c>
    </row>
    <row r="123" ht="25.5" customHeight="1">
      <c r="A123" s="23"/>
      <c r="B123" s="34"/>
      <c r="C123" s="39" t="s">
        <v>156</v>
      </c>
      <c r="D123" s="21">
        <v>100.0</v>
      </c>
      <c r="E123" s="21">
        <v>5.0</v>
      </c>
      <c r="F123" s="21">
        <v>5.0</v>
      </c>
      <c r="G123" s="21"/>
      <c r="H123" s="21"/>
      <c r="I123" s="21"/>
      <c r="J123" s="21">
        <v>3.0</v>
      </c>
      <c r="K123" s="22">
        <f t="shared" si="3"/>
        <v>60</v>
      </c>
    </row>
    <row r="124" ht="25.5" customHeight="1">
      <c r="A124" s="23"/>
      <c r="B124" s="19" t="s">
        <v>157</v>
      </c>
      <c r="C124" s="40" t="s">
        <v>158</v>
      </c>
      <c r="D124" s="21">
        <v>5000.0</v>
      </c>
      <c r="E124" s="21">
        <v>14.0</v>
      </c>
      <c r="F124" s="21">
        <v>1.0</v>
      </c>
      <c r="G124" s="21"/>
      <c r="H124" s="21"/>
      <c r="I124" s="21"/>
      <c r="J124" s="21">
        <v>5.0</v>
      </c>
      <c r="K124" s="22">
        <f t="shared" si="3"/>
        <v>0.1428571429</v>
      </c>
    </row>
    <row r="125" ht="25.5" customHeight="1">
      <c r="A125" s="23"/>
      <c r="B125" s="34"/>
      <c r="C125" s="39" t="s">
        <v>159</v>
      </c>
      <c r="D125" s="21">
        <v>5000.0</v>
      </c>
      <c r="E125" s="21">
        <v>14.0</v>
      </c>
      <c r="F125" s="21">
        <v>1.0</v>
      </c>
      <c r="G125" s="21"/>
      <c r="H125" s="21"/>
      <c r="I125" s="21"/>
      <c r="J125" s="21">
        <v>5.0</v>
      </c>
      <c r="K125" s="22">
        <f t="shared" si="3"/>
        <v>0.1428571429</v>
      </c>
    </row>
    <row r="126" ht="25.5" customHeight="1">
      <c r="A126" s="23"/>
      <c r="B126" s="19" t="s">
        <v>160</v>
      </c>
      <c r="C126" s="41"/>
      <c r="D126" s="21"/>
      <c r="E126" s="21"/>
      <c r="F126" s="21"/>
      <c r="G126" s="21"/>
      <c r="H126" s="21"/>
      <c r="I126" s="21"/>
      <c r="J126" s="21"/>
      <c r="K126" s="22"/>
    </row>
    <row r="127" ht="25.5" customHeight="1">
      <c r="A127" s="23"/>
      <c r="B127" s="19"/>
      <c r="C127" s="39" t="s">
        <v>161</v>
      </c>
      <c r="D127" s="21">
        <v>5000.0</v>
      </c>
      <c r="E127" s="21">
        <v>5.0</v>
      </c>
      <c r="F127" s="21">
        <v>2.0</v>
      </c>
      <c r="G127" s="21"/>
      <c r="H127" s="21"/>
      <c r="I127" s="21"/>
      <c r="J127" s="21">
        <v>4.0</v>
      </c>
      <c r="K127" s="22">
        <f t="shared" ref="K127:K151" si="4">J127*$J$4*10000*F127*$F$4/(D127*E127*$D$4*$E$4*$J$4)</f>
        <v>0.64</v>
      </c>
    </row>
    <row r="128" ht="25.5" customHeight="1">
      <c r="A128" s="23"/>
      <c r="B128" s="19"/>
      <c r="C128" s="20" t="s">
        <v>162</v>
      </c>
      <c r="D128" s="21">
        <v>5000.0</v>
      </c>
      <c r="E128" s="21">
        <v>5.0</v>
      </c>
      <c r="F128" s="21">
        <v>2.0</v>
      </c>
      <c r="G128" s="21"/>
      <c r="H128" s="21"/>
      <c r="I128" s="21"/>
      <c r="J128" s="21">
        <v>4.0</v>
      </c>
      <c r="K128" s="22">
        <f t="shared" si="4"/>
        <v>0.64</v>
      </c>
    </row>
    <row r="129" ht="25.5" customHeight="1">
      <c r="A129" s="23"/>
      <c r="B129" s="19"/>
      <c r="C129" s="20" t="s">
        <v>163</v>
      </c>
      <c r="D129" s="21">
        <v>5000.0</v>
      </c>
      <c r="E129" s="21">
        <v>5.0</v>
      </c>
      <c r="F129" s="21">
        <v>2.0</v>
      </c>
      <c r="G129" s="21"/>
      <c r="H129" s="21"/>
      <c r="I129" s="21"/>
      <c r="J129" s="21">
        <v>4.0</v>
      </c>
      <c r="K129" s="22">
        <f t="shared" si="4"/>
        <v>0.64</v>
      </c>
    </row>
    <row r="130" ht="25.5" customHeight="1">
      <c r="A130" s="23"/>
      <c r="B130" s="19"/>
      <c r="C130" s="20" t="s">
        <v>164</v>
      </c>
      <c r="D130" s="21">
        <v>5000.0</v>
      </c>
      <c r="E130" s="21">
        <v>5.0</v>
      </c>
      <c r="F130" s="21">
        <v>2.0</v>
      </c>
      <c r="G130" s="21"/>
      <c r="H130" s="21"/>
      <c r="I130" s="21"/>
      <c r="J130" s="21">
        <v>4.0</v>
      </c>
      <c r="K130" s="22">
        <f t="shared" si="4"/>
        <v>0.64</v>
      </c>
    </row>
    <row r="131" ht="25.5" customHeight="1">
      <c r="A131" s="23"/>
      <c r="B131" s="19"/>
      <c r="C131" s="20" t="s">
        <v>165</v>
      </c>
      <c r="D131" s="21">
        <v>5000.0</v>
      </c>
      <c r="E131" s="21">
        <v>5.0</v>
      </c>
      <c r="F131" s="21">
        <v>2.0</v>
      </c>
      <c r="G131" s="21"/>
      <c r="H131" s="21"/>
      <c r="I131" s="21"/>
      <c r="J131" s="21">
        <v>4.0</v>
      </c>
      <c r="K131" s="22">
        <f t="shared" si="4"/>
        <v>0.64</v>
      </c>
    </row>
    <row r="132" ht="25.5" customHeight="1">
      <c r="A132" s="23"/>
      <c r="B132" s="19"/>
      <c r="C132" s="20" t="s">
        <v>166</v>
      </c>
      <c r="D132" s="21">
        <v>5000.0</v>
      </c>
      <c r="E132" s="21">
        <v>5.0</v>
      </c>
      <c r="F132" s="21">
        <v>2.0</v>
      </c>
      <c r="G132" s="21"/>
      <c r="H132" s="21"/>
      <c r="I132" s="21"/>
      <c r="J132" s="21">
        <v>4.0</v>
      </c>
      <c r="K132" s="22">
        <f t="shared" si="4"/>
        <v>0.64</v>
      </c>
    </row>
    <row r="133" ht="25.5" customHeight="1">
      <c r="A133" s="23"/>
      <c r="B133" s="19"/>
      <c r="C133" s="20" t="s">
        <v>167</v>
      </c>
      <c r="D133" s="21">
        <v>5000.0</v>
      </c>
      <c r="E133" s="21">
        <v>5.0</v>
      </c>
      <c r="F133" s="21">
        <v>2.0</v>
      </c>
      <c r="G133" s="21"/>
      <c r="H133" s="21"/>
      <c r="I133" s="21"/>
      <c r="J133" s="21">
        <v>4.0</v>
      </c>
      <c r="K133" s="22">
        <f t="shared" si="4"/>
        <v>0.64</v>
      </c>
    </row>
    <row r="134" ht="25.5" customHeight="1">
      <c r="A134" s="23"/>
      <c r="B134" s="19" t="s">
        <v>168</v>
      </c>
      <c r="C134" s="32"/>
      <c r="D134" s="21">
        <v>5000.0</v>
      </c>
      <c r="E134" s="21">
        <v>14.0</v>
      </c>
      <c r="F134" s="21">
        <v>2.0</v>
      </c>
      <c r="G134" s="21"/>
      <c r="H134" s="21"/>
      <c r="I134" s="21"/>
      <c r="J134" s="21">
        <v>5.0</v>
      </c>
      <c r="K134" s="22">
        <f t="shared" si="4"/>
        <v>0.2857142857</v>
      </c>
    </row>
    <row r="135" ht="25.5" customHeight="1">
      <c r="A135" s="23"/>
      <c r="B135" s="19" t="s">
        <v>169</v>
      </c>
      <c r="C135" s="19"/>
      <c r="D135" s="21">
        <v>5000.0</v>
      </c>
      <c r="E135" s="21">
        <v>14.0</v>
      </c>
      <c r="F135" s="21">
        <v>3.0</v>
      </c>
      <c r="G135" s="21"/>
      <c r="H135" s="21"/>
      <c r="I135" s="21"/>
      <c r="J135" s="21">
        <v>5.0</v>
      </c>
      <c r="K135" s="22">
        <f t="shared" si="4"/>
        <v>0.4285714286</v>
      </c>
    </row>
    <row r="136" ht="25.5" customHeight="1">
      <c r="A136" s="23"/>
      <c r="B136" s="19" t="s">
        <v>170</v>
      </c>
      <c r="C136" s="42"/>
      <c r="D136" s="21">
        <v>5000.0</v>
      </c>
      <c r="E136" s="21">
        <v>14.0</v>
      </c>
      <c r="F136" s="21">
        <v>3.0</v>
      </c>
      <c r="G136" s="21"/>
      <c r="H136" s="21"/>
      <c r="I136" s="21"/>
      <c r="J136" s="21">
        <v>5.0</v>
      </c>
      <c r="K136" s="22">
        <f t="shared" si="4"/>
        <v>0.4285714286</v>
      </c>
    </row>
    <row r="137" ht="25.5" customHeight="1">
      <c r="A137" s="23"/>
      <c r="B137" s="19" t="s">
        <v>171</v>
      </c>
      <c r="C137" s="32"/>
      <c r="D137" s="21">
        <v>15000.0</v>
      </c>
      <c r="E137" s="21">
        <v>30.0</v>
      </c>
      <c r="F137" s="21">
        <v>1.0</v>
      </c>
      <c r="G137" s="21"/>
      <c r="H137" s="21"/>
      <c r="I137" s="21"/>
      <c r="J137" s="21">
        <v>5.0</v>
      </c>
      <c r="K137" s="22">
        <f t="shared" si="4"/>
        <v>0.02222222222</v>
      </c>
    </row>
    <row r="138" ht="25.5" customHeight="1">
      <c r="A138" s="43" t="s">
        <v>172</v>
      </c>
      <c r="B138" s="19" t="s">
        <v>173</v>
      </c>
      <c r="C138" s="32"/>
      <c r="D138" s="21">
        <v>5000.0</v>
      </c>
      <c r="E138" s="21">
        <v>5.0</v>
      </c>
      <c r="F138" s="21">
        <v>5.0</v>
      </c>
      <c r="G138" s="21"/>
      <c r="H138" s="21"/>
      <c r="I138" s="21"/>
      <c r="J138" s="21">
        <v>5.0</v>
      </c>
      <c r="K138" s="22">
        <f t="shared" si="4"/>
        <v>2</v>
      </c>
    </row>
    <row r="139" ht="25.5" customHeight="1">
      <c r="A139" s="23"/>
      <c r="B139" s="19" t="s">
        <v>174</v>
      </c>
      <c r="C139" s="32"/>
      <c r="D139" s="21">
        <v>5000.0</v>
      </c>
      <c r="E139" s="21">
        <v>5.0</v>
      </c>
      <c r="F139" s="21">
        <v>4.0</v>
      </c>
      <c r="G139" s="21"/>
      <c r="H139" s="21"/>
      <c r="I139" s="21"/>
      <c r="J139" s="21">
        <v>1.0</v>
      </c>
      <c r="K139" s="22">
        <f t="shared" si="4"/>
        <v>0.32</v>
      </c>
    </row>
    <row r="140" ht="25.5" customHeight="1">
      <c r="A140" s="23"/>
      <c r="B140" s="19" t="s">
        <v>175</v>
      </c>
      <c r="C140" s="42"/>
      <c r="D140" s="21">
        <v>5000.0</v>
      </c>
      <c r="E140" s="21">
        <v>5.0</v>
      </c>
      <c r="F140" s="21">
        <v>5.0</v>
      </c>
      <c r="G140" s="21"/>
      <c r="H140" s="21"/>
      <c r="I140" s="21"/>
      <c r="J140" s="21">
        <v>4.0</v>
      </c>
      <c r="K140" s="22">
        <f t="shared" si="4"/>
        <v>1.6</v>
      </c>
    </row>
    <row r="141" ht="25.5" customHeight="1">
      <c r="A141" s="23"/>
      <c r="B141" s="44" t="s">
        <v>176</v>
      </c>
      <c r="C141" s="32"/>
      <c r="D141" s="21">
        <v>999.0</v>
      </c>
      <c r="E141" s="21">
        <v>5.0</v>
      </c>
      <c r="F141" s="21">
        <v>3.0</v>
      </c>
      <c r="G141" s="21"/>
      <c r="H141" s="21"/>
      <c r="I141" s="21"/>
      <c r="J141" s="21">
        <v>1.0</v>
      </c>
      <c r="K141" s="22">
        <f t="shared" si="4"/>
        <v>1.201201201</v>
      </c>
    </row>
    <row r="142" ht="25.5" customHeight="1">
      <c r="A142" s="23"/>
      <c r="B142" s="19" t="s">
        <v>177</v>
      </c>
      <c r="C142" s="20"/>
      <c r="D142" s="21">
        <v>50000.0</v>
      </c>
      <c r="E142" s="21">
        <v>30.0</v>
      </c>
      <c r="F142" s="21">
        <v>1.0</v>
      </c>
      <c r="G142" s="21"/>
      <c r="H142" s="21"/>
      <c r="I142" s="21"/>
      <c r="J142" s="21">
        <v>5.0</v>
      </c>
      <c r="K142" s="22">
        <f t="shared" si="4"/>
        <v>0.006666666667</v>
      </c>
    </row>
    <row r="143" ht="25.5" customHeight="1">
      <c r="A143" s="23"/>
      <c r="B143" s="19" t="s">
        <v>178</v>
      </c>
      <c r="C143" s="32"/>
      <c r="D143" s="21">
        <v>50000.0</v>
      </c>
      <c r="E143" s="21">
        <v>60.0</v>
      </c>
      <c r="F143" s="21">
        <v>1.0</v>
      </c>
      <c r="G143" s="21"/>
      <c r="H143" s="21"/>
      <c r="I143" s="21"/>
      <c r="J143" s="21">
        <v>5.0</v>
      </c>
      <c r="K143" s="22">
        <f t="shared" si="4"/>
        <v>0.003333333333</v>
      </c>
    </row>
    <row r="144" ht="25.5" customHeight="1">
      <c r="A144" s="23"/>
      <c r="B144" s="19" t="s">
        <v>179</v>
      </c>
      <c r="C144" s="32"/>
      <c r="D144" s="21">
        <v>100.0</v>
      </c>
      <c r="E144" s="21">
        <v>5.0</v>
      </c>
      <c r="F144" s="21">
        <v>4.0</v>
      </c>
      <c r="G144" s="21"/>
      <c r="H144" s="21"/>
      <c r="I144" s="21"/>
      <c r="J144" s="21">
        <v>5.0</v>
      </c>
      <c r="K144" s="22">
        <f t="shared" si="4"/>
        <v>80</v>
      </c>
    </row>
    <row r="145" ht="25.5" customHeight="1">
      <c r="A145" s="23"/>
      <c r="B145" s="19" t="s">
        <v>180</v>
      </c>
      <c r="C145" s="42"/>
      <c r="D145" s="21">
        <v>15000.0</v>
      </c>
      <c r="E145" s="21">
        <v>60.0</v>
      </c>
      <c r="F145" s="21">
        <v>1.0</v>
      </c>
      <c r="G145" s="21"/>
      <c r="H145" s="21"/>
      <c r="I145" s="21"/>
      <c r="J145" s="21">
        <v>5.0</v>
      </c>
      <c r="K145" s="22">
        <f t="shared" si="4"/>
        <v>0.01111111111</v>
      </c>
    </row>
    <row r="146" ht="25.5" customHeight="1">
      <c r="A146" s="43" t="s">
        <v>172</v>
      </c>
      <c r="B146" s="19" t="s">
        <v>181</v>
      </c>
      <c r="C146" s="42"/>
      <c r="D146" s="21">
        <v>100.0</v>
      </c>
      <c r="E146" s="21">
        <v>5.0</v>
      </c>
      <c r="F146" s="21">
        <v>3.0</v>
      </c>
      <c r="G146" s="21"/>
      <c r="H146" s="21"/>
      <c r="I146" s="21"/>
      <c r="J146" s="21">
        <v>5.0</v>
      </c>
      <c r="K146" s="22">
        <f t="shared" si="4"/>
        <v>60</v>
      </c>
    </row>
    <row r="147" ht="25.5" customHeight="1">
      <c r="A147" s="23"/>
      <c r="B147" s="19" t="s">
        <v>182</v>
      </c>
      <c r="C147" s="42"/>
      <c r="D147" s="21">
        <v>100.0</v>
      </c>
      <c r="E147" s="21">
        <v>5.0</v>
      </c>
      <c r="F147" s="21">
        <v>4.0</v>
      </c>
      <c r="G147" s="21"/>
      <c r="H147" s="21"/>
      <c r="I147" s="21"/>
      <c r="J147" s="21">
        <v>1.0</v>
      </c>
      <c r="K147" s="22">
        <f t="shared" si="4"/>
        <v>16</v>
      </c>
    </row>
    <row r="148" ht="25.5" customHeight="1">
      <c r="A148" s="23"/>
      <c r="B148" s="19" t="s">
        <v>183</v>
      </c>
      <c r="C148" s="42"/>
      <c r="D148" s="21">
        <v>100.0</v>
      </c>
      <c r="E148" s="21">
        <v>5.0</v>
      </c>
      <c r="F148" s="21">
        <v>2.0</v>
      </c>
      <c r="G148" s="21"/>
      <c r="H148" s="21"/>
      <c r="I148" s="21"/>
      <c r="J148" s="21">
        <v>3.0</v>
      </c>
      <c r="K148" s="22">
        <f t="shared" si="4"/>
        <v>24</v>
      </c>
    </row>
    <row r="149" ht="25.5" customHeight="1">
      <c r="A149" s="23"/>
      <c r="B149" s="19" t="s">
        <v>184</v>
      </c>
      <c r="C149" s="32"/>
      <c r="D149" s="21">
        <v>15000.0</v>
      </c>
      <c r="E149" s="21">
        <v>14.0</v>
      </c>
      <c r="F149" s="21">
        <v>1.0</v>
      </c>
      <c r="G149" s="21"/>
      <c r="H149" s="21"/>
      <c r="I149" s="21"/>
      <c r="J149" s="21">
        <v>5.0</v>
      </c>
      <c r="K149" s="22">
        <f t="shared" si="4"/>
        <v>0.04761904762</v>
      </c>
    </row>
    <row r="150" ht="25.5" customHeight="1">
      <c r="A150" s="23"/>
      <c r="B150" s="19" t="s">
        <v>185</v>
      </c>
      <c r="C150" s="20"/>
      <c r="D150" s="21">
        <v>10000.0</v>
      </c>
      <c r="E150" s="21">
        <v>5.0</v>
      </c>
      <c r="F150" s="21">
        <v>3.0</v>
      </c>
      <c r="G150" s="21"/>
      <c r="H150" s="21"/>
      <c r="I150" s="21"/>
      <c r="J150" s="21">
        <v>5.0</v>
      </c>
      <c r="K150" s="22">
        <f t="shared" si="4"/>
        <v>0.6</v>
      </c>
    </row>
    <row r="151" ht="25.5" customHeight="1">
      <c r="A151" s="23"/>
      <c r="B151" s="45" t="s">
        <v>186</v>
      </c>
      <c r="C151" s="46"/>
      <c r="D151" s="47">
        <v>100.0</v>
      </c>
      <c r="E151" s="47">
        <v>5.0</v>
      </c>
      <c r="F151" s="47">
        <v>5.0</v>
      </c>
      <c r="G151" s="47"/>
      <c r="H151" s="47"/>
      <c r="I151" s="47"/>
      <c r="J151" s="47">
        <v>3.0</v>
      </c>
      <c r="K151" s="48">
        <f t="shared" si="4"/>
        <v>60</v>
      </c>
    </row>
  </sheetData>
  <mergeCells count="7">
    <mergeCell ref="D1:K1"/>
    <mergeCell ref="A5:A91"/>
    <mergeCell ref="A92:A102"/>
    <mergeCell ref="A103:A118"/>
    <mergeCell ref="A119:A137"/>
    <mergeCell ref="A138:A145"/>
    <mergeCell ref="A146:A151"/>
  </mergeCells>
  <conditionalFormatting sqref="B5:K151">
    <cfRule type="expression" dxfId="0" priority="1">
      <formula>ISEVEN(ROW())</formula>
    </cfRule>
  </conditionalFormatting>
  <hyperlinks>
    <hyperlink r:id="rId1" ref="C1"/>
    <hyperlink r:id="rId2" ref="C59"/>
  </hyperlinks>
  <printOptions gridLines="1" horizontalCentered="1"/>
  <pageMargins bottom="0.75" footer="0.0" header="0.0" left="0.25" right="0.25" top="0.75"/>
  <pageSetup cellComments="atEnd" orientation="portrait" pageOrder="overThenDown" paperHeight="46.85039370078739in" paperWidth="33.07086614173228in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2.43"/>
    <col customWidth="1" min="2" max="2" width="80.57"/>
    <col customWidth="1" min="3" max="3" width="30.43"/>
    <col customWidth="1" min="4" max="4" width="34.71"/>
    <col customWidth="1" min="5" max="5" width="31.43"/>
    <col customWidth="1" min="6" max="9" width="23.0"/>
    <col customWidth="1" min="10" max="10" width="20.14"/>
    <col customWidth="1" min="11" max="11" width="21.43"/>
    <col customWidth="1" min="12" max="12" width="21.86"/>
    <col customWidth="1" min="13" max="13" width="17.71"/>
    <col customWidth="1" min="14" max="14" width="22.57"/>
    <col customWidth="1" min="15" max="17" width="26.14"/>
  </cols>
  <sheetData>
    <row r="1" ht="3.0" customHeight="1">
      <c r="A1" s="49"/>
      <c r="B1" s="50" t="s">
        <v>187</v>
      </c>
      <c r="C1" s="51" t="s">
        <v>188</v>
      </c>
      <c r="P1" s="52"/>
    </row>
    <row r="2" ht="26.25" customHeight="1">
      <c r="A2" s="53"/>
      <c r="B2" s="54"/>
      <c r="C2" s="55" t="s">
        <v>189</v>
      </c>
      <c r="D2" s="55" t="s">
        <v>190</v>
      </c>
      <c r="E2" s="55" t="s">
        <v>191</v>
      </c>
      <c r="F2" s="55" t="s">
        <v>192</v>
      </c>
      <c r="G2" s="55" t="s">
        <v>193</v>
      </c>
      <c r="H2" s="55" t="s">
        <v>194</v>
      </c>
      <c r="I2" s="55"/>
      <c r="J2" s="55"/>
      <c r="K2" s="55"/>
      <c r="L2" s="55"/>
      <c r="M2" s="55"/>
      <c r="N2" s="56"/>
      <c r="O2" s="56"/>
      <c r="P2" s="56"/>
      <c r="Q2" s="57"/>
    </row>
    <row r="3" ht="18.0" customHeight="1">
      <c r="A3" s="58"/>
      <c r="B3" s="59" t="s">
        <v>195</v>
      </c>
      <c r="C3" s="60">
        <v>100000.0</v>
      </c>
      <c r="D3" s="60">
        <v>35.0</v>
      </c>
      <c r="E3" s="60">
        <v>100.0</v>
      </c>
      <c r="F3" s="60">
        <v>100.0</v>
      </c>
      <c r="G3" s="60">
        <v>50.0</v>
      </c>
      <c r="H3" s="61">
        <f>G3*F3*E3/(D3*C3)*100</f>
        <v>14.28571429</v>
      </c>
      <c r="I3" s="60"/>
      <c r="J3" s="60"/>
      <c r="K3" s="60"/>
      <c r="L3" s="60"/>
      <c r="M3" s="17"/>
      <c r="N3" s="17"/>
      <c r="O3" s="17"/>
      <c r="P3" s="17"/>
      <c r="Q3" s="62"/>
    </row>
    <row r="4" ht="19.5" customHeight="1">
      <c r="A4" s="63"/>
      <c r="B4" s="59"/>
      <c r="C4" s="60"/>
      <c r="D4" s="60"/>
      <c r="E4" s="60"/>
      <c r="F4" s="60"/>
      <c r="G4" s="60"/>
      <c r="H4" s="61"/>
      <c r="I4" s="60"/>
      <c r="J4" s="64"/>
      <c r="K4" s="60"/>
      <c r="L4" s="65"/>
      <c r="M4" s="60"/>
      <c r="N4" s="61"/>
      <c r="O4" s="60"/>
      <c r="P4" s="60"/>
      <c r="Q4" s="66"/>
    </row>
    <row r="5" ht="19.5" customHeight="1">
      <c r="A5" s="67"/>
      <c r="B5" s="59"/>
      <c r="C5" s="60"/>
      <c r="D5" s="60"/>
      <c r="E5" s="60"/>
      <c r="F5" s="60"/>
      <c r="G5" s="60"/>
      <c r="H5" s="61"/>
      <c r="I5" s="60"/>
      <c r="J5" s="64"/>
      <c r="K5" s="60"/>
      <c r="L5" s="68"/>
      <c r="M5" s="60"/>
      <c r="N5" s="61"/>
      <c r="O5" s="60"/>
      <c r="P5" s="60"/>
      <c r="Q5" s="66"/>
    </row>
    <row r="6" ht="19.5" customHeight="1">
      <c r="A6" s="67"/>
      <c r="B6" s="69"/>
      <c r="C6" s="60"/>
      <c r="D6" s="60"/>
      <c r="E6" s="60"/>
      <c r="F6" s="60"/>
      <c r="G6" s="60"/>
      <c r="H6" s="61"/>
      <c r="I6" s="60"/>
      <c r="J6" s="64"/>
      <c r="K6" s="60"/>
      <c r="L6" s="65"/>
      <c r="M6" s="60"/>
      <c r="N6" s="61"/>
      <c r="O6" s="70"/>
      <c r="P6" s="60"/>
      <c r="Q6" s="66"/>
    </row>
    <row r="7" ht="19.5" customHeight="1">
      <c r="A7" s="63"/>
      <c r="B7" s="59"/>
      <c r="C7" s="60"/>
      <c r="D7" s="60"/>
      <c r="E7" s="60"/>
      <c r="F7" s="60"/>
      <c r="G7" s="60"/>
      <c r="H7" s="61"/>
      <c r="I7" s="60"/>
      <c r="J7" s="64"/>
      <c r="K7" s="60"/>
      <c r="L7" s="65"/>
      <c r="M7" s="60"/>
      <c r="N7" s="61"/>
      <c r="O7" s="60"/>
      <c r="P7" s="60"/>
      <c r="Q7" s="66"/>
    </row>
    <row r="8" ht="19.5" customHeight="1">
      <c r="A8" s="67"/>
      <c r="B8" s="59"/>
      <c r="C8" s="60"/>
      <c r="D8" s="60"/>
      <c r="E8" s="60"/>
      <c r="F8" s="60"/>
      <c r="G8" s="60"/>
      <c r="H8" s="61"/>
      <c r="I8" s="60"/>
      <c r="J8" s="64"/>
      <c r="K8" s="60"/>
      <c r="L8" s="65"/>
      <c r="M8" s="60"/>
      <c r="N8" s="61"/>
      <c r="O8" s="60"/>
      <c r="P8" s="60"/>
      <c r="Q8" s="66"/>
    </row>
    <row r="9" ht="19.5" customHeight="1">
      <c r="A9" s="67"/>
      <c r="B9" s="59"/>
      <c r="C9" s="60"/>
      <c r="D9" s="60"/>
      <c r="E9" s="60"/>
      <c r="F9" s="60"/>
      <c r="G9" s="60"/>
      <c r="H9" s="61"/>
      <c r="I9" s="60"/>
      <c r="J9" s="64"/>
      <c r="K9" s="60"/>
      <c r="L9" s="65"/>
      <c r="M9" s="60"/>
      <c r="N9" s="61"/>
      <c r="O9" s="60"/>
      <c r="P9" s="60"/>
      <c r="Q9" s="66"/>
    </row>
    <row r="10" ht="19.5" customHeight="1">
      <c r="A10" s="67"/>
      <c r="B10" s="69"/>
      <c r="C10" s="60"/>
      <c r="D10" s="60"/>
      <c r="E10" s="60"/>
      <c r="F10" s="60"/>
      <c r="G10" s="60"/>
      <c r="H10" s="61"/>
      <c r="I10" s="60"/>
      <c r="J10" s="64"/>
      <c r="K10" s="60"/>
      <c r="L10" s="65"/>
      <c r="M10" s="60"/>
      <c r="N10" s="61"/>
      <c r="O10" s="71"/>
      <c r="P10" s="71"/>
      <c r="Q10" s="66"/>
    </row>
    <row r="11" ht="19.5" customHeight="1">
      <c r="A11" s="67"/>
      <c r="B11" s="69"/>
      <c r="C11" s="72"/>
      <c r="D11" s="60"/>
      <c r="E11" s="60"/>
      <c r="F11" s="60"/>
      <c r="G11" s="60"/>
      <c r="H11" s="61"/>
      <c r="I11" s="60"/>
      <c r="J11" s="64"/>
      <c r="K11" s="60"/>
      <c r="L11" s="65"/>
      <c r="M11" s="60"/>
      <c r="N11" s="61"/>
      <c r="O11" s="60"/>
      <c r="P11" s="60"/>
      <c r="Q11" s="66"/>
    </row>
    <row r="12" ht="19.5" customHeight="1">
      <c r="A12" s="67"/>
      <c r="B12" s="59"/>
      <c r="C12" s="72"/>
      <c r="D12" s="72"/>
      <c r="E12" s="60"/>
      <c r="F12" s="60"/>
      <c r="G12" s="60"/>
      <c r="H12" s="60"/>
      <c r="I12" s="60"/>
      <c r="J12" s="64"/>
      <c r="K12" s="60"/>
      <c r="L12" s="65"/>
      <c r="M12" s="60"/>
      <c r="N12" s="61"/>
      <c r="O12" s="60"/>
      <c r="P12" s="60"/>
      <c r="Q12" s="66"/>
    </row>
    <row r="13" ht="19.5" customHeight="1">
      <c r="A13" s="67"/>
      <c r="B13" s="59"/>
      <c r="C13" s="72"/>
      <c r="D13" s="72"/>
      <c r="E13" s="60"/>
      <c r="F13" s="60"/>
      <c r="G13" s="60"/>
      <c r="H13" s="60"/>
      <c r="I13" s="60"/>
      <c r="J13" s="64"/>
      <c r="K13" s="60"/>
      <c r="L13" s="65"/>
      <c r="M13" s="60"/>
      <c r="N13" s="61"/>
      <c r="O13" s="60"/>
      <c r="P13" s="60"/>
      <c r="Q13" s="66"/>
    </row>
    <row r="14" ht="19.5" customHeight="1">
      <c r="A14" s="67"/>
      <c r="B14" s="73"/>
      <c r="C14" s="72"/>
      <c r="D14" s="72"/>
      <c r="E14" s="60"/>
      <c r="F14" s="60"/>
      <c r="G14" s="60"/>
      <c r="H14" s="60"/>
      <c r="I14" s="60"/>
      <c r="J14" s="64"/>
      <c r="K14" s="60"/>
      <c r="L14" s="65"/>
      <c r="M14" s="60"/>
      <c r="N14" s="61"/>
      <c r="O14" s="60"/>
      <c r="P14" s="60"/>
      <c r="Q14" s="66"/>
    </row>
    <row r="15" ht="19.5" customHeight="1">
      <c r="A15" s="67"/>
      <c r="B15" s="74"/>
      <c r="C15" s="72"/>
      <c r="D15" s="72"/>
      <c r="E15" s="60"/>
      <c r="F15" s="60"/>
      <c r="G15" s="60"/>
      <c r="H15" s="60"/>
      <c r="I15" s="60"/>
      <c r="J15" s="64"/>
      <c r="K15" s="60"/>
      <c r="L15" s="65"/>
      <c r="M15" s="60"/>
      <c r="N15" s="61"/>
      <c r="O15" s="60"/>
      <c r="P15" s="60"/>
      <c r="Q15" s="66"/>
    </row>
    <row r="16" ht="19.5" customHeight="1">
      <c r="A16" s="67"/>
      <c r="B16" s="73"/>
      <c r="C16" s="72"/>
      <c r="D16" s="72"/>
      <c r="E16" s="60"/>
      <c r="F16" s="60"/>
      <c r="G16" s="60"/>
      <c r="H16" s="60"/>
      <c r="I16" s="60"/>
      <c r="J16" s="64"/>
      <c r="K16" s="60"/>
      <c r="L16" s="65"/>
      <c r="M16" s="60"/>
      <c r="N16" s="61"/>
      <c r="O16" s="60"/>
      <c r="P16" s="60"/>
      <c r="Q16" s="66"/>
    </row>
    <row r="17" ht="19.5" customHeight="1">
      <c r="A17" s="67"/>
      <c r="B17" s="75"/>
      <c r="C17" s="72"/>
      <c r="D17" s="72"/>
      <c r="E17" s="60"/>
      <c r="F17" s="60"/>
      <c r="G17" s="60"/>
      <c r="H17" s="60"/>
      <c r="I17" s="60"/>
      <c r="J17" s="64"/>
      <c r="K17" s="60"/>
      <c r="L17" s="65"/>
      <c r="M17" s="60"/>
      <c r="N17" s="61"/>
      <c r="O17" s="60"/>
      <c r="P17" s="60"/>
      <c r="Q17" s="66"/>
    </row>
    <row r="18" ht="19.5" customHeight="1">
      <c r="A18" s="67"/>
      <c r="B18" s="76"/>
      <c r="C18" s="72"/>
      <c r="D18" s="72"/>
      <c r="E18" s="60"/>
      <c r="F18" s="60"/>
      <c r="G18" s="60"/>
      <c r="H18" s="60"/>
      <c r="I18" s="60"/>
      <c r="J18" s="64"/>
      <c r="K18" s="60"/>
      <c r="L18" s="65"/>
      <c r="M18" s="60"/>
      <c r="N18" s="61"/>
      <c r="O18" s="60"/>
      <c r="P18" s="60"/>
      <c r="Q18" s="66"/>
    </row>
    <row r="19" ht="19.5" customHeight="1">
      <c r="A19" s="67"/>
      <c r="B19" s="74"/>
      <c r="C19" s="72"/>
      <c r="D19" s="72"/>
      <c r="E19" s="60"/>
      <c r="F19" s="60"/>
      <c r="G19" s="60"/>
      <c r="H19" s="60"/>
      <c r="I19" s="60"/>
      <c r="J19" s="64"/>
      <c r="K19" s="60"/>
      <c r="L19" s="65"/>
      <c r="M19" s="60"/>
      <c r="N19" s="61"/>
      <c r="O19" s="60"/>
      <c r="P19" s="60"/>
      <c r="Q19" s="66"/>
    </row>
    <row r="20" ht="19.5" customHeight="1">
      <c r="A20" s="67"/>
      <c r="B20" s="77"/>
      <c r="C20" s="72"/>
      <c r="D20" s="72"/>
      <c r="E20" s="60"/>
      <c r="F20" s="60"/>
      <c r="G20" s="60"/>
      <c r="H20" s="60"/>
      <c r="I20" s="60"/>
      <c r="J20" s="64"/>
      <c r="K20" s="60"/>
      <c r="L20" s="65"/>
      <c r="M20" s="60"/>
      <c r="N20" s="61"/>
      <c r="O20" s="60"/>
      <c r="P20" s="60"/>
      <c r="Q20" s="66"/>
    </row>
    <row r="21" ht="19.5" customHeight="1">
      <c r="A21" s="67"/>
      <c r="B21" s="74"/>
      <c r="C21" s="72"/>
      <c r="D21" s="72"/>
      <c r="E21" s="60"/>
      <c r="F21" s="60"/>
      <c r="G21" s="60"/>
      <c r="H21" s="60"/>
      <c r="I21" s="60"/>
      <c r="J21" s="64"/>
      <c r="K21" s="60"/>
      <c r="L21" s="65"/>
      <c r="M21" s="60"/>
      <c r="N21" s="61"/>
      <c r="O21" s="60"/>
      <c r="P21" s="60"/>
      <c r="Q21" s="66"/>
    </row>
    <row r="22" ht="19.5" customHeight="1">
      <c r="A22" s="67"/>
      <c r="B22" s="73"/>
      <c r="C22" s="72"/>
      <c r="D22" s="72"/>
      <c r="E22" s="60"/>
      <c r="F22" s="60"/>
      <c r="G22" s="60"/>
      <c r="H22" s="60"/>
      <c r="I22" s="60"/>
      <c r="J22" s="64"/>
      <c r="K22" s="60"/>
      <c r="L22" s="65"/>
      <c r="M22" s="60"/>
      <c r="N22" s="61"/>
      <c r="O22" s="60"/>
      <c r="P22" s="60"/>
      <c r="Q22" s="66"/>
    </row>
    <row r="23" ht="19.5" customHeight="1">
      <c r="A23" s="67"/>
      <c r="B23" s="78"/>
      <c r="C23" s="72"/>
      <c r="D23" s="72"/>
      <c r="E23" s="60"/>
      <c r="F23" s="60"/>
      <c r="G23" s="60"/>
      <c r="H23" s="60"/>
      <c r="I23" s="60"/>
      <c r="J23" s="64"/>
      <c r="K23" s="60"/>
      <c r="L23" s="65"/>
      <c r="M23" s="60"/>
      <c r="N23" s="61"/>
      <c r="O23" s="60"/>
      <c r="P23" s="60"/>
      <c r="Q23" s="66"/>
    </row>
    <row r="24" ht="19.5" customHeight="1">
      <c r="A24" s="67"/>
      <c r="B24" s="78"/>
      <c r="C24" s="72"/>
      <c r="D24" s="72"/>
      <c r="E24" s="60"/>
      <c r="F24" s="60"/>
      <c r="G24" s="60"/>
      <c r="H24" s="60"/>
      <c r="I24" s="60"/>
      <c r="J24" s="64"/>
      <c r="K24" s="60"/>
      <c r="L24" s="65"/>
      <c r="M24" s="60"/>
      <c r="N24" s="61"/>
      <c r="O24" s="60"/>
      <c r="P24" s="60"/>
      <c r="Q24" s="66"/>
    </row>
    <row r="25" ht="19.5" customHeight="1">
      <c r="A25" s="67"/>
      <c r="B25" s="73"/>
      <c r="C25" s="72"/>
      <c r="D25" s="72"/>
      <c r="E25" s="60"/>
      <c r="F25" s="60"/>
      <c r="G25" s="60"/>
      <c r="H25" s="60"/>
      <c r="I25" s="60"/>
      <c r="J25" s="64"/>
      <c r="K25" s="60"/>
      <c r="L25" s="65"/>
      <c r="M25" s="60"/>
      <c r="N25" s="61"/>
      <c r="O25" s="60"/>
      <c r="P25" s="60"/>
      <c r="Q25" s="66"/>
    </row>
    <row r="26" ht="19.5" customHeight="1">
      <c r="A26" s="67"/>
      <c r="B26" s="79"/>
      <c r="C26" s="72"/>
      <c r="D26" s="72"/>
      <c r="E26" s="60"/>
      <c r="F26" s="60"/>
      <c r="G26" s="60"/>
      <c r="H26" s="60"/>
      <c r="I26" s="60"/>
      <c r="J26" s="64"/>
      <c r="K26" s="60"/>
      <c r="L26" s="65"/>
      <c r="M26" s="60"/>
      <c r="N26" s="61"/>
      <c r="O26" s="60"/>
      <c r="P26" s="60"/>
      <c r="Q26" s="66"/>
    </row>
    <row r="27" ht="19.5" customHeight="1">
      <c r="A27" s="67"/>
      <c r="B27" s="73"/>
      <c r="C27" s="72"/>
      <c r="D27" s="72"/>
      <c r="E27" s="60"/>
      <c r="F27" s="60"/>
      <c r="G27" s="60"/>
      <c r="H27" s="60"/>
      <c r="I27" s="60"/>
      <c r="J27" s="64"/>
      <c r="K27" s="60"/>
      <c r="L27" s="65"/>
      <c r="M27" s="60"/>
      <c r="N27" s="61"/>
      <c r="O27" s="71"/>
      <c r="P27" s="71"/>
      <c r="Q27" s="80"/>
    </row>
    <row r="28" ht="19.5" customHeight="1">
      <c r="A28" s="67"/>
      <c r="B28" s="73"/>
      <c r="C28" s="72"/>
      <c r="D28" s="72"/>
      <c r="E28" s="60"/>
      <c r="F28" s="60"/>
      <c r="G28" s="60"/>
      <c r="H28" s="60"/>
      <c r="I28" s="60"/>
      <c r="J28" s="64"/>
      <c r="K28" s="60"/>
      <c r="L28" s="65"/>
      <c r="M28" s="60"/>
      <c r="N28" s="61"/>
      <c r="O28" s="60"/>
      <c r="P28" s="60"/>
      <c r="Q28" s="66"/>
    </row>
    <row r="29" ht="19.5" customHeight="1">
      <c r="A29" s="67"/>
      <c r="B29" s="73"/>
      <c r="C29" s="72"/>
      <c r="D29" s="72"/>
      <c r="E29" s="60"/>
      <c r="F29" s="60"/>
      <c r="G29" s="60"/>
      <c r="H29" s="60"/>
      <c r="I29" s="60"/>
      <c r="J29" s="64"/>
      <c r="K29" s="60"/>
      <c r="L29" s="65"/>
      <c r="M29" s="60"/>
      <c r="N29" s="61"/>
      <c r="O29" s="60"/>
      <c r="P29" s="60"/>
      <c r="Q29" s="80"/>
    </row>
    <row r="30" ht="19.5" customHeight="1">
      <c r="A30" s="67"/>
      <c r="B30" s="78"/>
      <c r="C30" s="72"/>
      <c r="D30" s="72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80"/>
    </row>
    <row r="31" ht="19.5" customHeight="1">
      <c r="A31" s="67"/>
      <c r="B31" s="81"/>
      <c r="C31" s="72"/>
      <c r="D31" s="72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80"/>
    </row>
    <row r="32" ht="19.5" customHeight="1">
      <c r="A32" s="67"/>
      <c r="B32" s="81"/>
      <c r="C32" s="60"/>
      <c r="D32" s="7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80"/>
    </row>
    <row r="33" ht="19.5" customHeight="1">
      <c r="A33" s="67"/>
      <c r="B33" s="81"/>
      <c r="C33" s="60"/>
      <c r="D33" s="7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80"/>
    </row>
    <row r="34" ht="19.5" customHeight="1">
      <c r="A34" s="67"/>
      <c r="B34" s="81"/>
      <c r="C34" s="60"/>
      <c r="D34" s="71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80"/>
    </row>
    <row r="35" ht="19.5" customHeight="1">
      <c r="A35" s="67"/>
      <c r="B35" s="81"/>
      <c r="C35" s="60"/>
      <c r="D35" s="71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80"/>
    </row>
    <row r="36" ht="19.5" customHeight="1">
      <c r="A36" s="67"/>
      <c r="B36" s="81"/>
      <c r="C36" s="60"/>
      <c r="D36" s="71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80"/>
    </row>
    <row r="37" ht="19.5" customHeight="1">
      <c r="A37" s="67"/>
      <c r="B37" s="81"/>
      <c r="C37" s="60"/>
      <c r="D37" s="71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80"/>
    </row>
    <row r="38" ht="19.5" hidden="1" customHeight="1">
      <c r="A38" s="67"/>
      <c r="B38" s="81"/>
      <c r="C38" s="60"/>
      <c r="D38" s="71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80"/>
    </row>
  </sheetData>
  <mergeCells count="2">
    <mergeCell ref="C1:O1"/>
    <mergeCell ref="P1:Q1"/>
  </mergeCells>
  <conditionalFormatting sqref="B3:L29 A4:A29 M4:Q29">
    <cfRule type="expression" dxfId="0" priority="1">
      <formula>ISEVEN(ROW())</formula>
    </cfRule>
  </conditionalFormatting>
  <dataValidations>
    <dataValidation type="list" allowBlank="1" showDropDown="1" sqref="C33:L36 N33:Q36 C37:Q38">
      <formula1>'Условные обозначения'!$B$7:$B$15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2.43"/>
    <col customWidth="1" min="2" max="2" width="80.57"/>
    <col customWidth="1" min="3" max="3" width="30.43"/>
    <col customWidth="1" min="4" max="4" width="34.71"/>
    <col customWidth="1" min="5" max="5" width="31.43"/>
    <col customWidth="1" min="6" max="9" width="23.0"/>
    <col customWidth="1" min="10" max="10" width="20.14"/>
    <col customWidth="1" min="11" max="11" width="21.43"/>
    <col customWidth="1" min="12" max="12" width="21.86"/>
    <col customWidth="1" min="13" max="13" width="17.71"/>
    <col customWidth="1" min="14" max="14" width="22.57"/>
    <col customWidth="1" min="15" max="17" width="26.14"/>
  </cols>
  <sheetData>
    <row r="1" ht="3.0" customHeight="1">
      <c r="A1" s="49"/>
      <c r="B1" s="49" t="s">
        <v>187</v>
      </c>
      <c r="C1" s="51" t="s">
        <v>196</v>
      </c>
      <c r="P1" s="52"/>
    </row>
    <row r="2" ht="26.25" customHeight="1">
      <c r="A2" s="53"/>
      <c r="B2" s="54"/>
      <c r="C2" s="55" t="s">
        <v>197</v>
      </c>
      <c r="D2" s="55" t="s">
        <v>190</v>
      </c>
      <c r="E2" s="55" t="s">
        <v>198</v>
      </c>
      <c r="F2" s="55" t="s">
        <v>194</v>
      </c>
      <c r="G2" s="55"/>
      <c r="H2" s="55"/>
      <c r="I2" s="55"/>
      <c r="J2" s="55"/>
      <c r="K2" s="55"/>
      <c r="L2" s="55"/>
      <c r="M2" s="55"/>
      <c r="N2" s="56"/>
      <c r="O2" s="56"/>
      <c r="P2" s="56"/>
      <c r="Q2" s="57"/>
    </row>
    <row r="3" ht="18.0" customHeight="1">
      <c r="A3" s="58"/>
      <c r="B3" s="82" t="s">
        <v>199</v>
      </c>
      <c r="C3" s="72">
        <v>5000.0</v>
      </c>
      <c r="D3" s="61">
        <v>2.0</v>
      </c>
      <c r="E3" s="60">
        <v>30.0</v>
      </c>
      <c r="F3" s="61">
        <f t="shared" ref="F3:F22" si="1">E3/(D3*C3)*10000</f>
        <v>30</v>
      </c>
      <c r="G3" s="60"/>
      <c r="H3" s="60"/>
      <c r="I3" s="60"/>
      <c r="J3" s="64"/>
      <c r="K3" s="60"/>
      <c r="L3" s="68"/>
      <c r="M3" s="60"/>
      <c r="N3" s="61"/>
      <c r="O3" s="60"/>
      <c r="P3" s="60"/>
      <c r="Q3" s="66"/>
    </row>
    <row r="4" ht="19.5" customHeight="1">
      <c r="A4" s="63"/>
      <c r="B4" s="82" t="s">
        <v>200</v>
      </c>
      <c r="C4" s="72">
        <v>5000.0</v>
      </c>
      <c r="D4" s="61">
        <v>2.0</v>
      </c>
      <c r="E4" s="60">
        <v>30.0</v>
      </c>
      <c r="F4" s="61">
        <f t="shared" si="1"/>
        <v>30</v>
      </c>
      <c r="G4" s="60"/>
      <c r="H4" s="60"/>
      <c r="I4" s="60"/>
      <c r="J4" s="64"/>
      <c r="K4" s="60"/>
      <c r="L4" s="65"/>
      <c r="M4" s="60"/>
      <c r="N4" s="61"/>
      <c r="O4" s="60"/>
      <c r="P4" s="60"/>
      <c r="Q4" s="66"/>
    </row>
    <row r="5" ht="19.5" customHeight="1">
      <c r="A5" s="63"/>
      <c r="B5" s="82" t="s">
        <v>201</v>
      </c>
      <c r="C5" s="72">
        <v>5000.0</v>
      </c>
      <c r="D5" s="61">
        <v>2.0</v>
      </c>
      <c r="E5" s="60">
        <v>30.0</v>
      </c>
      <c r="F5" s="61">
        <f t="shared" si="1"/>
        <v>30</v>
      </c>
      <c r="G5" s="60"/>
      <c r="H5" s="60"/>
      <c r="I5" s="60"/>
      <c r="J5" s="64"/>
      <c r="K5" s="60"/>
      <c r="L5" s="68"/>
      <c r="M5" s="60"/>
      <c r="N5" s="61"/>
      <c r="O5" s="60"/>
      <c r="P5" s="60"/>
      <c r="Q5" s="66"/>
    </row>
    <row r="6" ht="19.5" customHeight="1">
      <c r="A6" s="67"/>
      <c r="B6" s="82" t="s">
        <v>202</v>
      </c>
      <c r="C6" s="72">
        <v>5000.0</v>
      </c>
      <c r="D6" s="61">
        <v>4.0</v>
      </c>
      <c r="E6" s="60">
        <v>45.0</v>
      </c>
      <c r="F6" s="61">
        <f t="shared" si="1"/>
        <v>22.5</v>
      </c>
      <c r="G6" s="60"/>
      <c r="H6" s="60"/>
      <c r="I6" s="60"/>
      <c r="J6" s="64"/>
      <c r="K6" s="60"/>
      <c r="L6" s="65"/>
      <c r="M6" s="60"/>
      <c r="N6" s="61"/>
      <c r="O6" s="70"/>
      <c r="P6" s="60"/>
      <c r="Q6" s="66"/>
    </row>
    <row r="7" ht="19.5" customHeight="1">
      <c r="A7" s="67"/>
      <c r="B7" s="82" t="s">
        <v>203</v>
      </c>
      <c r="C7" s="72">
        <v>5000.0</v>
      </c>
      <c r="D7" s="61">
        <v>3.0</v>
      </c>
      <c r="E7" s="60">
        <v>30.0</v>
      </c>
      <c r="F7" s="61">
        <f t="shared" si="1"/>
        <v>20</v>
      </c>
      <c r="G7" s="60"/>
      <c r="H7" s="60"/>
      <c r="I7" s="60"/>
      <c r="J7" s="64"/>
      <c r="K7" s="60"/>
      <c r="L7" s="65"/>
      <c r="M7" s="60"/>
      <c r="N7" s="61"/>
      <c r="O7" s="60"/>
      <c r="P7" s="60"/>
      <c r="Q7" s="66"/>
    </row>
    <row r="8" ht="19.5" customHeight="1">
      <c r="A8" s="67"/>
      <c r="B8" s="82" t="s">
        <v>204</v>
      </c>
      <c r="C8" s="72">
        <v>5000.0</v>
      </c>
      <c r="D8" s="61">
        <v>3.0</v>
      </c>
      <c r="E8" s="60">
        <v>30.0</v>
      </c>
      <c r="F8" s="61">
        <f t="shared" si="1"/>
        <v>20</v>
      </c>
      <c r="G8" s="60"/>
      <c r="H8" s="60"/>
      <c r="I8" s="60"/>
      <c r="J8" s="64"/>
      <c r="K8" s="60"/>
      <c r="L8" s="65"/>
      <c r="M8" s="60"/>
      <c r="N8" s="61"/>
      <c r="O8" s="60"/>
      <c r="P8" s="60"/>
      <c r="Q8" s="66"/>
    </row>
    <row r="9" ht="19.5" customHeight="1">
      <c r="A9" s="67"/>
      <c r="B9" s="83" t="s">
        <v>205</v>
      </c>
      <c r="C9" s="72">
        <v>5000.0</v>
      </c>
      <c r="D9" s="61">
        <v>3.0</v>
      </c>
      <c r="E9" s="60">
        <v>30.0</v>
      </c>
      <c r="F9" s="61">
        <f t="shared" si="1"/>
        <v>20</v>
      </c>
      <c r="G9" s="60"/>
      <c r="H9" s="60"/>
      <c r="I9" s="60"/>
      <c r="J9" s="64"/>
      <c r="K9" s="60"/>
      <c r="L9" s="65"/>
      <c r="M9" s="60"/>
      <c r="N9" s="61"/>
      <c r="O9" s="60"/>
      <c r="P9" s="60"/>
      <c r="Q9" s="66"/>
    </row>
    <row r="10" ht="19.5" customHeight="1">
      <c r="A10" s="67"/>
      <c r="B10" s="83" t="s">
        <v>206</v>
      </c>
      <c r="C10" s="72">
        <v>5000.0</v>
      </c>
      <c r="D10" s="61">
        <v>3.0</v>
      </c>
      <c r="E10" s="60">
        <v>30.0</v>
      </c>
      <c r="F10" s="61">
        <f t="shared" si="1"/>
        <v>20</v>
      </c>
      <c r="G10" s="60"/>
      <c r="H10" s="60"/>
      <c r="I10" s="60"/>
      <c r="J10" s="64"/>
      <c r="K10" s="60"/>
      <c r="L10" s="65"/>
      <c r="M10" s="60"/>
      <c r="N10" s="61"/>
      <c r="O10" s="60"/>
      <c r="P10" s="60"/>
      <c r="Q10" s="66"/>
    </row>
    <row r="11" ht="19.5" customHeight="1">
      <c r="A11" s="67"/>
      <c r="B11" s="82" t="s">
        <v>207</v>
      </c>
      <c r="C11" s="72">
        <v>5000.0</v>
      </c>
      <c r="D11" s="61">
        <v>15.0</v>
      </c>
      <c r="E11" s="60">
        <v>100.0</v>
      </c>
      <c r="F11" s="61">
        <f t="shared" si="1"/>
        <v>13.33333333</v>
      </c>
      <c r="G11" s="60"/>
      <c r="H11" s="60"/>
      <c r="I11" s="60"/>
      <c r="J11" s="64"/>
      <c r="K11" s="60"/>
      <c r="L11" s="65"/>
      <c r="M11" s="60"/>
      <c r="N11" s="61"/>
      <c r="O11" s="71"/>
      <c r="P11" s="71"/>
      <c r="Q11" s="66"/>
    </row>
    <row r="12" ht="19.5" customHeight="1">
      <c r="A12" s="67"/>
      <c r="B12" s="82" t="s">
        <v>208</v>
      </c>
      <c r="C12" s="72">
        <v>5000.0</v>
      </c>
      <c r="D12" s="61">
        <v>15.0</v>
      </c>
      <c r="E12" s="60">
        <v>75.0</v>
      </c>
      <c r="F12" s="61">
        <f t="shared" si="1"/>
        <v>10</v>
      </c>
      <c r="G12" s="60"/>
      <c r="H12" s="60"/>
      <c r="I12" s="60"/>
      <c r="J12" s="64"/>
      <c r="K12" s="60"/>
      <c r="L12" s="65"/>
      <c r="M12" s="60"/>
      <c r="N12" s="61"/>
      <c r="O12" s="60"/>
      <c r="P12" s="60"/>
      <c r="Q12" s="66"/>
    </row>
    <row r="13" ht="19.5" customHeight="1">
      <c r="A13" s="67"/>
      <c r="B13" s="82" t="s">
        <v>209</v>
      </c>
      <c r="C13" s="72">
        <v>5000.0</v>
      </c>
      <c r="D13" s="61">
        <v>10.0</v>
      </c>
      <c r="E13" s="60">
        <v>40.0</v>
      </c>
      <c r="F13" s="61">
        <f t="shared" si="1"/>
        <v>8</v>
      </c>
      <c r="G13" s="60"/>
      <c r="H13" s="60"/>
      <c r="I13" s="60"/>
      <c r="J13" s="64"/>
      <c r="K13" s="60"/>
      <c r="L13" s="65"/>
      <c r="M13" s="60"/>
      <c r="N13" s="61"/>
      <c r="O13" s="60"/>
      <c r="P13" s="60"/>
      <c r="Q13" s="66"/>
    </row>
    <row r="14" ht="19.5" customHeight="1">
      <c r="A14" s="67"/>
      <c r="B14" s="83" t="s">
        <v>210</v>
      </c>
      <c r="C14" s="72">
        <v>5000.0</v>
      </c>
      <c r="D14" s="61">
        <v>15.0</v>
      </c>
      <c r="E14" s="60">
        <v>50.0</v>
      </c>
      <c r="F14" s="61">
        <f t="shared" si="1"/>
        <v>6.666666667</v>
      </c>
      <c r="G14" s="60"/>
      <c r="H14" s="60"/>
      <c r="I14" s="60"/>
      <c r="J14" s="64"/>
      <c r="K14" s="60"/>
      <c r="L14" s="65"/>
      <c r="M14" s="60"/>
      <c r="N14" s="61"/>
      <c r="O14" s="60"/>
      <c r="P14" s="60"/>
      <c r="Q14" s="66"/>
    </row>
    <row r="15" ht="19.5" customHeight="1">
      <c r="A15" s="67"/>
      <c r="B15" s="82" t="s">
        <v>211</v>
      </c>
      <c r="C15" s="72">
        <v>5000.0</v>
      </c>
      <c r="D15" s="61">
        <v>10.0</v>
      </c>
      <c r="E15" s="60">
        <v>30.0</v>
      </c>
      <c r="F15" s="61">
        <f t="shared" si="1"/>
        <v>6</v>
      </c>
      <c r="G15" s="60"/>
      <c r="H15" s="60"/>
      <c r="I15" s="60"/>
      <c r="J15" s="64"/>
      <c r="K15" s="60"/>
      <c r="L15" s="65"/>
      <c r="M15" s="60"/>
      <c r="N15" s="61"/>
      <c r="O15" s="60"/>
      <c r="P15" s="60"/>
      <c r="Q15" s="66"/>
    </row>
    <row r="16" ht="19.5" customHeight="1">
      <c r="A16" s="67"/>
      <c r="B16" s="82" t="s">
        <v>212</v>
      </c>
      <c r="C16" s="72">
        <v>5000.0</v>
      </c>
      <c r="D16" s="61">
        <v>4.0</v>
      </c>
      <c r="E16" s="60">
        <v>10.0</v>
      </c>
      <c r="F16" s="61">
        <f t="shared" si="1"/>
        <v>5</v>
      </c>
      <c r="G16" s="60"/>
      <c r="H16" s="60"/>
      <c r="I16" s="60"/>
      <c r="J16" s="64"/>
      <c r="K16" s="60"/>
      <c r="L16" s="65"/>
      <c r="M16" s="60"/>
      <c r="N16" s="61"/>
      <c r="O16" s="60"/>
      <c r="P16" s="60"/>
      <c r="Q16" s="66"/>
    </row>
    <row r="17" ht="19.5" customHeight="1">
      <c r="A17" s="67"/>
      <c r="B17" s="82" t="s">
        <v>213</v>
      </c>
      <c r="C17" s="72">
        <v>15000.0</v>
      </c>
      <c r="D17" s="61">
        <v>7.0</v>
      </c>
      <c r="E17" s="60">
        <v>20.0</v>
      </c>
      <c r="F17" s="61">
        <f t="shared" si="1"/>
        <v>1.904761905</v>
      </c>
      <c r="G17" s="60"/>
      <c r="H17" s="60"/>
      <c r="I17" s="60"/>
      <c r="J17" s="64"/>
      <c r="K17" s="60"/>
      <c r="L17" s="65"/>
      <c r="M17" s="60"/>
      <c r="N17" s="61"/>
      <c r="O17" s="60"/>
      <c r="P17" s="60"/>
      <c r="Q17" s="66"/>
    </row>
    <row r="18" ht="19.5" customHeight="1">
      <c r="A18" s="67"/>
      <c r="B18" s="82" t="s">
        <v>214</v>
      </c>
      <c r="C18" s="72">
        <v>50000.0</v>
      </c>
      <c r="D18" s="61">
        <v>10.0</v>
      </c>
      <c r="E18" s="60">
        <v>80.0</v>
      </c>
      <c r="F18" s="61">
        <f t="shared" si="1"/>
        <v>1.6</v>
      </c>
      <c r="G18" s="60"/>
      <c r="H18" s="60"/>
      <c r="I18" s="60"/>
      <c r="J18" s="64"/>
      <c r="K18" s="60"/>
      <c r="L18" s="65"/>
      <c r="M18" s="60"/>
      <c r="N18" s="61"/>
      <c r="O18" s="60"/>
      <c r="P18" s="60"/>
      <c r="Q18" s="66"/>
    </row>
    <row r="19" ht="19.5" customHeight="1">
      <c r="A19" s="67"/>
      <c r="B19" s="82" t="s">
        <v>215</v>
      </c>
      <c r="C19" s="72">
        <v>50000.0</v>
      </c>
      <c r="D19" s="61">
        <v>10.0</v>
      </c>
      <c r="E19" s="60">
        <v>80.0</v>
      </c>
      <c r="F19" s="61">
        <f t="shared" si="1"/>
        <v>1.6</v>
      </c>
      <c r="G19" s="60"/>
      <c r="H19" s="60"/>
      <c r="I19" s="60"/>
      <c r="J19" s="64"/>
      <c r="K19" s="60"/>
      <c r="L19" s="65"/>
      <c r="M19" s="60"/>
      <c r="N19" s="61"/>
      <c r="O19" s="60"/>
      <c r="P19" s="60"/>
      <c r="Q19" s="66"/>
    </row>
    <row r="20" ht="19.5" customHeight="1">
      <c r="A20" s="67"/>
      <c r="B20" s="83" t="s">
        <v>216</v>
      </c>
      <c r="C20" s="72">
        <v>15000.0</v>
      </c>
      <c r="D20" s="61">
        <v>25.0</v>
      </c>
      <c r="E20" s="60">
        <v>50.0</v>
      </c>
      <c r="F20" s="61">
        <f t="shared" si="1"/>
        <v>1.333333333</v>
      </c>
      <c r="G20" s="60"/>
      <c r="H20" s="60"/>
      <c r="I20" s="60"/>
      <c r="J20" s="64"/>
      <c r="K20" s="60"/>
      <c r="L20" s="65"/>
      <c r="M20" s="60"/>
      <c r="N20" s="61"/>
      <c r="O20" s="60"/>
      <c r="P20" s="60"/>
      <c r="Q20" s="66"/>
    </row>
    <row r="21" ht="19.5" customHeight="1">
      <c r="A21" s="67"/>
      <c r="B21" s="82" t="s">
        <v>217</v>
      </c>
      <c r="C21" s="72">
        <v>25000.0</v>
      </c>
      <c r="D21" s="61">
        <v>15.0</v>
      </c>
      <c r="E21" s="60">
        <v>20.0</v>
      </c>
      <c r="F21" s="61">
        <f t="shared" si="1"/>
        <v>0.5333333333</v>
      </c>
      <c r="G21" s="60"/>
      <c r="H21" s="60"/>
      <c r="I21" s="60"/>
      <c r="J21" s="64"/>
      <c r="K21" s="60"/>
      <c r="L21" s="65"/>
      <c r="M21" s="60"/>
      <c r="N21" s="61"/>
      <c r="O21" s="71"/>
      <c r="P21" s="71"/>
      <c r="Q21" s="80"/>
    </row>
    <row r="22" ht="19.5" customHeight="1">
      <c r="A22" s="67"/>
      <c r="B22" s="83" t="s">
        <v>218</v>
      </c>
      <c r="C22" s="72">
        <v>100000.0</v>
      </c>
      <c r="D22" s="61">
        <v>45.0</v>
      </c>
      <c r="E22" s="60">
        <v>100.0</v>
      </c>
      <c r="F22" s="61">
        <f t="shared" si="1"/>
        <v>0.2222222222</v>
      </c>
      <c r="G22" s="60"/>
      <c r="H22" s="60"/>
      <c r="I22" s="60"/>
      <c r="J22" s="64"/>
      <c r="K22" s="60"/>
      <c r="L22" s="65"/>
      <c r="M22" s="60"/>
      <c r="N22" s="61"/>
      <c r="O22" s="60"/>
      <c r="P22" s="60"/>
      <c r="Q22" s="66"/>
    </row>
    <row r="23" ht="19.5" customHeight="1">
      <c r="A23" s="67"/>
      <c r="B23" s="83"/>
      <c r="C23" s="72"/>
      <c r="D23" s="61"/>
      <c r="E23" s="60"/>
      <c r="F23" s="60"/>
      <c r="G23" s="60"/>
      <c r="H23" s="60"/>
      <c r="I23" s="60"/>
      <c r="J23" s="64"/>
      <c r="K23" s="60"/>
      <c r="L23" s="65"/>
      <c r="M23" s="60"/>
      <c r="N23" s="61"/>
      <c r="O23" s="60"/>
      <c r="P23" s="60"/>
      <c r="Q23" s="80"/>
    </row>
    <row r="24" ht="19.5" customHeight="1">
      <c r="A24" s="67"/>
      <c r="B24" s="84"/>
      <c r="C24" s="72"/>
      <c r="D24" s="61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80"/>
    </row>
    <row r="25" ht="19.5" customHeight="1">
      <c r="A25" s="67"/>
      <c r="B25" s="84"/>
      <c r="C25" s="72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80"/>
    </row>
    <row r="26" ht="19.5" customHeight="1">
      <c r="A26" s="67"/>
      <c r="B26" s="84"/>
      <c r="C26" s="60"/>
      <c r="D26" s="85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80"/>
    </row>
    <row r="27" ht="19.5" customHeight="1">
      <c r="A27" s="67"/>
      <c r="B27" s="84"/>
      <c r="C27" s="60"/>
      <c r="D27" s="71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80"/>
    </row>
    <row r="28" ht="19.5" customHeight="1">
      <c r="A28" s="67"/>
      <c r="B28" s="81"/>
      <c r="C28" s="60"/>
      <c r="D28" s="7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80"/>
    </row>
    <row r="29" ht="19.5" customHeight="1">
      <c r="A29" s="67"/>
      <c r="B29" s="81"/>
      <c r="C29" s="60"/>
      <c r="D29" s="7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80"/>
    </row>
    <row r="30" ht="19.5" customHeight="1">
      <c r="A30" s="67"/>
      <c r="B30" s="81"/>
      <c r="C30" s="60"/>
      <c r="D30" s="7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80"/>
    </row>
    <row r="31" ht="19.5" customHeight="1">
      <c r="A31" s="67"/>
      <c r="B31" s="81"/>
      <c r="C31" s="60"/>
      <c r="D31" s="7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80"/>
    </row>
    <row r="32" ht="19.5" hidden="1" customHeight="1">
      <c r="A32" s="67"/>
      <c r="B32" s="81"/>
      <c r="C32" s="60"/>
      <c r="D32" s="7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80"/>
    </row>
  </sheetData>
  <mergeCells count="2">
    <mergeCell ref="C1:O1"/>
    <mergeCell ref="P1:Q1"/>
  </mergeCells>
  <conditionalFormatting sqref="B3:Q23 A4:A23 B18:B23">
    <cfRule type="expression" dxfId="0" priority="1">
      <formula>ISEVEN(ROW())</formula>
    </cfRule>
  </conditionalFormatting>
  <dataValidations>
    <dataValidation type="list" allowBlank="1" showDropDown="1" sqref="C27:L30 N27:Q30 C31:Q32">
      <formula1>'Условные обозначения'!$B$7:$B$15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2" width="11.71"/>
    <col customWidth="1" min="3" max="3" width="165.14"/>
  </cols>
  <sheetData>
    <row r="1" ht="52.5" customHeight="1">
      <c r="A1" s="86"/>
      <c r="C1" s="86" t="s">
        <v>219</v>
      </c>
    </row>
    <row r="2" ht="6.0" customHeight="1">
      <c r="A2" s="87"/>
      <c r="B2" s="87"/>
      <c r="C2" s="88"/>
    </row>
    <row r="3" ht="30.0" customHeight="1">
      <c r="A3" s="89" t="s">
        <v>220</v>
      </c>
      <c r="B3" s="89" t="s">
        <v>221</v>
      </c>
      <c r="C3" s="90" t="s">
        <v>222</v>
      </c>
    </row>
    <row r="4" ht="26.25" customHeight="1">
      <c r="A4" s="91" t="b">
        <v>0</v>
      </c>
      <c r="B4" s="92">
        <v>0.4583333333333333</v>
      </c>
      <c r="C4" s="93" t="s">
        <v>223</v>
      </c>
    </row>
    <row r="5" ht="26.25" customHeight="1">
      <c r="A5" s="91" t="b">
        <v>0</v>
      </c>
      <c r="B5" s="92">
        <v>0.46875</v>
      </c>
      <c r="C5" s="93" t="s">
        <v>224</v>
      </c>
    </row>
    <row r="6" ht="26.25" customHeight="1">
      <c r="A6" s="91" t="b">
        <v>0</v>
      </c>
      <c r="B6" s="92">
        <v>0.46875</v>
      </c>
      <c r="C6" s="93" t="s">
        <v>225</v>
      </c>
    </row>
    <row r="7" ht="26.25" customHeight="1">
      <c r="A7" s="91" t="b">
        <v>0</v>
      </c>
      <c r="B7" s="92">
        <v>0.47847222222222224</v>
      </c>
      <c r="C7" s="93" t="s">
        <v>226</v>
      </c>
    </row>
    <row r="8" ht="26.25" customHeight="1">
      <c r="A8" s="91" t="b">
        <v>0</v>
      </c>
      <c r="B8" s="92">
        <v>0.4791666666666667</v>
      </c>
      <c r="C8" s="93" t="s">
        <v>227</v>
      </c>
    </row>
    <row r="9" ht="26.25" customHeight="1">
      <c r="A9" s="91" t="b">
        <v>0</v>
      </c>
      <c r="B9" s="92">
        <v>0.48055555555555557</v>
      </c>
      <c r="C9" s="93" t="s">
        <v>228</v>
      </c>
    </row>
    <row r="10" ht="26.25" customHeight="1">
      <c r="A10" s="91" t="b">
        <v>0</v>
      </c>
      <c r="B10" s="92">
        <v>0.48055555555555557</v>
      </c>
      <c r="C10" s="93" t="s">
        <v>229</v>
      </c>
    </row>
    <row r="11" ht="26.25" customHeight="1">
      <c r="A11" s="91" t="b">
        <v>0</v>
      </c>
      <c r="B11" s="92">
        <v>0.48125</v>
      </c>
      <c r="C11" s="93" t="s">
        <v>230</v>
      </c>
    </row>
    <row r="12" ht="26.25" customHeight="1">
      <c r="A12" s="91" t="b">
        <v>0</v>
      </c>
      <c r="B12" s="92">
        <v>0.4861111111111111</v>
      </c>
      <c r="C12" s="93" t="s">
        <v>231</v>
      </c>
    </row>
    <row r="13" ht="26.25" customHeight="1">
      <c r="A13" s="91" t="b">
        <v>0</v>
      </c>
      <c r="B13" s="92">
        <v>0.4861111111111111</v>
      </c>
      <c r="C13" s="93" t="s">
        <v>232</v>
      </c>
    </row>
    <row r="14" ht="26.25" customHeight="1">
      <c r="A14" s="91" t="b">
        <v>0</v>
      </c>
      <c r="B14" s="92">
        <v>0.4895833333333333</v>
      </c>
      <c r="C14" s="93" t="s">
        <v>233</v>
      </c>
    </row>
    <row r="15" ht="26.25" customHeight="1">
      <c r="A15" s="91" t="b">
        <v>0</v>
      </c>
      <c r="B15" s="92">
        <v>0.4965277777777778</v>
      </c>
      <c r="C15" s="93" t="s">
        <v>234</v>
      </c>
    </row>
    <row r="16" ht="26.25" customHeight="1">
      <c r="A16" s="91" t="b">
        <v>0</v>
      </c>
      <c r="B16" s="92">
        <v>0.5</v>
      </c>
      <c r="C16" s="93" t="s">
        <v>235</v>
      </c>
    </row>
    <row r="17" ht="26.25" customHeight="1">
      <c r="A17" s="91" t="b">
        <v>0</v>
      </c>
      <c r="B17" s="92">
        <v>0.5034722222222222</v>
      </c>
      <c r="C17" s="93" t="s">
        <v>236</v>
      </c>
    </row>
    <row r="18" ht="26.25" customHeight="1">
      <c r="A18" s="91" t="b">
        <v>0</v>
      </c>
      <c r="B18" s="92">
        <v>0.5069444444444444</v>
      </c>
      <c r="C18" s="93" t="s">
        <v>237</v>
      </c>
    </row>
    <row r="19" ht="26.25" customHeight="1">
      <c r="A19" s="91" t="b">
        <v>0</v>
      </c>
      <c r="B19" s="92">
        <v>0.5076388888888889</v>
      </c>
      <c r="C19" s="93" t="s">
        <v>238</v>
      </c>
    </row>
    <row r="20" ht="26.25" customHeight="1">
      <c r="A20" s="91" t="b">
        <v>0</v>
      </c>
      <c r="B20" s="92">
        <v>0.5076388888888889</v>
      </c>
      <c r="C20" s="93" t="s">
        <v>239</v>
      </c>
    </row>
    <row r="21" ht="26.25" customHeight="1">
      <c r="A21" s="91" t="b">
        <v>0</v>
      </c>
      <c r="B21" s="92">
        <v>0.5104166666666666</v>
      </c>
      <c r="C21" s="93" t="s">
        <v>240</v>
      </c>
    </row>
  </sheetData>
  <autoFilter ref="$A$3:$C$21"/>
  <mergeCells count="1">
    <mergeCell ref="A1:B1"/>
  </mergeCells>
  <conditionalFormatting sqref="C19:C21">
    <cfRule type="expression" dxfId="1" priority="1">
      <formula>#REF!=TRUE</formula>
    </cfRule>
  </conditionalFormatting>
  <conditionalFormatting sqref="C12:C18">
    <cfRule type="expression" dxfId="1" priority="2">
      <formula>$A15=TRUE</formula>
    </cfRule>
  </conditionalFormatting>
  <conditionalFormatting sqref="C12:C18">
    <cfRule type="expression" dxfId="1" priority="3">
      <formula>$A14=TRUE</formula>
    </cfRule>
  </conditionalFormatting>
  <conditionalFormatting sqref="C20">
    <cfRule type="expression" dxfId="1" priority="4">
      <formula>#REF!=TRUE</formula>
    </cfRule>
  </conditionalFormatting>
  <conditionalFormatting sqref="C19">
    <cfRule type="expression" dxfId="1" priority="5">
      <formula>$A20=TRUE</formula>
    </cfRule>
  </conditionalFormatting>
  <conditionalFormatting sqref="C14">
    <cfRule type="expression" dxfId="1" priority="6">
      <formula>$A15=TRUE</formula>
    </cfRule>
  </conditionalFormatting>
  <conditionalFormatting sqref="C21">
    <cfRule type="expression" dxfId="1" priority="7">
      <formula>#REF!=TRUE</formula>
    </cfRule>
  </conditionalFormatting>
  <conditionalFormatting sqref="C15:C16">
    <cfRule type="expression" dxfId="1" priority="8">
      <formula>$A12=TRUE</formula>
    </cfRule>
  </conditionalFormatting>
  <conditionalFormatting sqref="C8:C14 B21">
    <cfRule type="expression" dxfId="1" priority="9">
      <formula>$A7=TRUE</formula>
    </cfRule>
  </conditionalFormatting>
  <conditionalFormatting sqref="A4:B21 C4:C9 C20:C21">
    <cfRule type="expression" dxfId="1" priority="10">
      <formula>$A4=TRUE</formula>
    </cfRule>
  </conditionalFormatting>
  <drawing r:id="rId1"/>
</worksheet>
</file>